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C8149E77-B4C3-4667-947D-B2A942F8D41F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E29" i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H80" i="1" s="1"/>
  <c r="G16" i="1"/>
  <c r="G80" i="1" s="1"/>
  <c r="D16" i="1"/>
  <c r="I80" i="1" l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<sst xmlns="http://schemas.openxmlformats.org/spreadsheetml/2006/main" count="30" uniqueCount="19">
  <si>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</si>
  <si>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</si>
  <si>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</si>
  <si>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</si>
  <si>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</si>
  <si>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</si>
  <si>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</si>
  <si>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</si>
  <si>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</si>
  <si>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</si>
  <si>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</si>
  <si>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</si>
  <si>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</si>
  <si>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</si>
  <si>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</si>
  <si>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</si>
  <si>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</si>
  <si>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</si>
  <si>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95/2022 z dnia 28.09.2022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</si>
</sst>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78" activePane="bottomRight" state="frozen"/>
      <selection pane="topRight" activeCell="E1" sqref="E1"/>
      <selection pane="bottomLeft" activeCell="A9" sqref="A9"/>
      <selection pane="bottomRight" activeCell="G54" sqref="G54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ht="57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1" t="s">
        <v>1</v>
      </c>
      <c r="B5" s="41" t="s">
        <v>2</v>
      </c>
      <c r="C5" s="41" t="s">
        <v>3</v>
      </c>
      <c r="D5" s="38" t="s">
        <v>4</v>
      </c>
      <c r="E5" s="38" t="s">
        <v>5</v>
      </c>
      <c r="F5" s="38" t="s">
        <v>6</v>
      </c>
      <c r="G5" s="38"/>
      <c r="H5" s="38"/>
      <c r="I5" s="38"/>
      <c r="J5" s="38"/>
      <c r="K5" s="3"/>
    </row>
    <row r="6" spans="1:11" s="4" customFormat="1" ht="20.25" customHeight="1" x14ac:dyDescent="0.2">
      <c r="A6" s="41"/>
      <c r="B6" s="41"/>
      <c r="C6" s="41"/>
      <c r="D6" s="38"/>
      <c r="E6" s="38"/>
      <c r="F6" s="38" t="s">
        <v>7</v>
      </c>
      <c r="G6" s="38" t="s">
        <v>8</v>
      </c>
      <c r="H6" s="38"/>
      <c r="I6" s="38"/>
      <c r="J6" s="38" t="s">
        <v>9</v>
      </c>
      <c r="K6" s="3"/>
    </row>
    <row r="7" spans="1:11" s="4" customFormat="1" ht="116.25" customHeight="1" x14ac:dyDescent="0.2">
      <c r="A7" s="41"/>
      <c r="B7" s="41"/>
      <c r="C7" s="41"/>
      <c r="D7" s="38"/>
      <c r="E7" s="38"/>
      <c r="F7" s="38"/>
      <c r="G7" s="28" t="s">
        <v>10</v>
      </c>
      <c r="H7" s="28" t="s">
        <v>11</v>
      </c>
      <c r="I7" s="28" t="s">
        <v>12</v>
      </c>
      <c r="J7" s="38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42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46340</v>
      </c>
      <c r="E16" s="8">
        <f>E18+E19+E20</f>
        <v>46339.999999999993</v>
      </c>
      <c r="F16" s="8">
        <f>F18+F19+F20</f>
        <v>46339.999999999993</v>
      </c>
      <c r="G16" s="8">
        <f>G18+G19+G20</f>
        <v>38491.06</v>
      </c>
      <c r="H16" s="8">
        <f>H18+H19+H20</f>
        <v>7848.9400000000005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46340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38491.06</v>
      </c>
      <c r="F18" s="10">
        <f>G18+H18+I18</f>
        <v>38491.06</v>
      </c>
      <c r="G18" s="10">
        <v>38491.06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6865.31</v>
      </c>
      <c r="F19" s="10">
        <f>G19+H19+I19</f>
        <v>6865.31</v>
      </c>
      <c r="G19" s="10"/>
      <c r="H19" s="10">
        <v>6865.31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983.63</v>
      </c>
      <c r="F20" s="10">
        <f>G20+H20+I20</f>
        <v>983.63</v>
      </c>
      <c r="G20" s="10"/>
      <c r="H20" s="10">
        <v>983.63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21995</v>
      </c>
      <c r="E26" s="24">
        <f>F26</f>
        <v>21995</v>
      </c>
      <c r="F26" s="24">
        <f>F28+F29</f>
        <v>21995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21995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217.78</v>
      </c>
      <c r="F28" s="10">
        <v>217.78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21777.22</v>
      </c>
      <c r="F29" s="10">
        <v>21777.22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318.64</v>
      </c>
      <c r="E30" s="24">
        <f>F30</f>
        <v>318.64</v>
      </c>
      <c r="F30" s="24">
        <f>F32+F33</f>
        <v>318.64</v>
      </c>
      <c r="G30" s="24"/>
      <c r="H30" s="25"/>
      <c r="I30" s="25">
        <f>I32</f>
        <v>312.39999999999998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318.64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312.39999999999998</v>
      </c>
      <c r="F32" s="10">
        <f>I32</f>
        <v>312.39999999999998</v>
      </c>
      <c r="G32" s="10"/>
      <c r="H32" s="14"/>
      <c r="I32" s="14">
        <v>312.39999999999998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6.24</v>
      </c>
      <c r="F33" s="10">
        <v>6.24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9000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9000</v>
      </c>
      <c r="F36" s="10">
        <f>G36+H36+I36</f>
        <v>9000</v>
      </c>
      <c r="G36" s="10"/>
      <c r="H36" s="14"/>
      <c r="I36" s="14">
        <v>9000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135</v>
      </c>
      <c r="F37" s="10">
        <v>135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52890</v>
      </c>
      <c r="E38" s="8">
        <f>E40+E41+E42+E43+E44+E45+E46+E48+E47</f>
        <v>52890</v>
      </c>
      <c r="F38" s="8">
        <f>F40+F41+F42+F43+F44+F45+F46+F48+F47</f>
        <v>52890</v>
      </c>
      <c r="G38" s="8">
        <f>G40+G41+G42+G43+G44+G45+G46+G48+G47</f>
        <v>40086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52890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37223</v>
      </c>
      <c r="F40" s="10">
        <f>G40</f>
        <v>37223</v>
      </c>
      <c r="G40" s="10">
        <v>37223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1188</v>
      </c>
      <c r="F45" s="10">
        <v>1188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423543</v>
      </c>
      <c r="E49" s="8">
        <f>SUM(E51:E55)</f>
        <v>423543</v>
      </c>
      <c r="F49" s="8">
        <f>SUM(F51:F55)</f>
        <v>423543</v>
      </c>
      <c r="G49" s="8">
        <f t="shared" ref="G49:I49" si="4">SUM(G51:G54)</f>
        <v>5590</v>
      </c>
      <c r="H49" s="8">
        <f>SUM(H51:H54)</f>
        <v>646</v>
      </c>
      <c r="I49" s="8">
        <f t="shared" si="4"/>
        <v>415236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423543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415236</v>
      </c>
      <c r="F51" s="10">
        <f>I51+H51+G51</f>
        <v>415236</v>
      </c>
      <c r="G51" s="10"/>
      <c r="H51" s="14"/>
      <c r="I51" s="14">
        <v>415236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5590</v>
      </c>
      <c r="F52" s="10">
        <f t="shared" ref="F52:F54" si="6">I52+H52+G52</f>
        <v>5590</v>
      </c>
      <c r="G52" s="10">
        <v>5590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f>F55</f>
        <v>2071</v>
      </c>
      <c r="F55" s="10">
        <v>2071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1795724</v>
      </c>
      <c r="E56" s="8">
        <f>E58+E59+E60+E61+E62</f>
        <v>1795724</v>
      </c>
      <c r="F56" s="8">
        <f t="shared" ref="F56:I56" si="7">F58+F59+F60+F61+F62</f>
        <v>1795724</v>
      </c>
      <c r="G56" s="8">
        <f t="shared" si="7"/>
        <v>4000</v>
      </c>
      <c r="H56" s="8">
        <f t="shared" si="7"/>
        <v>786</v>
      </c>
      <c r="I56" s="8">
        <f t="shared" si="7"/>
        <v>1789799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1795724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1789799</v>
      </c>
      <c r="F58" s="10">
        <f>I58</f>
        <v>1789799</v>
      </c>
      <c r="G58" s="10"/>
      <c r="H58" s="14"/>
      <c r="I58" s="14">
        <v>1789799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1139</v>
      </c>
      <c r="F62" s="10">
        <v>1139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3003477</v>
      </c>
      <c r="E63" s="8">
        <f>E65+E66+E67+E68+E69+E70+E71+E72+E73</f>
        <v>3003477</v>
      </c>
      <c r="F63" s="8">
        <f>F65+F66+F67+F68+F69+F70+F71+F72+F73</f>
        <v>3003477</v>
      </c>
      <c r="G63" s="8">
        <f>G65+G66+G67+G68+G69+G70+G71+G72+G73</f>
        <v>59930</v>
      </c>
      <c r="H63" s="8">
        <f>H65+H66+H67+H68+H69+H70+H71+H72+H73</f>
        <v>10400</v>
      </c>
      <c r="I63" s="8">
        <f>I65+I66+I67+I68+I69+I70+I71+I72+I73</f>
        <v>2924977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3003477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2924977</v>
      </c>
      <c r="F65" s="10">
        <f>I65</f>
        <v>2924977</v>
      </c>
      <c r="G65" s="10"/>
      <c r="H65" s="14"/>
      <c r="I65" s="14">
        <v>2924977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55000</v>
      </c>
      <c r="F66" s="10">
        <f>G66</f>
        <v>55000</v>
      </c>
      <c r="G66" s="10">
        <v>55000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10200</v>
      </c>
      <c r="F68" s="10">
        <f>H68</f>
        <v>10200</v>
      </c>
      <c r="G68" s="10"/>
      <c r="H68" s="14">
        <v>10200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800</v>
      </c>
      <c r="F70" s="10">
        <v>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4900</v>
      </c>
      <c r="F71" s="10">
        <v>4900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232</v>
      </c>
      <c r="E74" s="24">
        <f>E76</f>
        <v>232</v>
      </c>
      <c r="F74" s="24">
        <f>F76</f>
        <v>232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232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232</v>
      </c>
      <c r="F76" s="10">
        <v>232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81669</v>
      </c>
      <c r="E77" s="8">
        <f>E79</f>
        <v>81669</v>
      </c>
      <c r="F77" s="8">
        <f>F79</f>
        <v>81669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81669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81669</v>
      </c>
      <c r="F79" s="10">
        <v>81669</v>
      </c>
      <c r="G79" s="10"/>
      <c r="H79" s="14"/>
      <c r="I79" s="22"/>
      <c r="J79" s="15"/>
    </row>
    <row r="80" spans="1:10" ht="20.100000000000001" customHeight="1" x14ac:dyDescent="0.2">
      <c r="A80" s="35" t="s">
        <v>14</v>
      </c>
      <c r="B80" s="36"/>
      <c r="C80" s="37"/>
      <c r="D80" s="29">
        <f>D16+D21+D34+D38+D56+D63+D77+D30+D74+D49+D9+D26</f>
        <v>5750580.1999999993</v>
      </c>
      <c r="E80" s="29">
        <f t="shared" ref="E80:I80" si="10">E16+E21+E34+E38+E56+E63+E77+E30+E74+E49+E9+E26</f>
        <v>5750580.1999999993</v>
      </c>
      <c r="F80" s="29">
        <f t="shared" si="10"/>
        <v>5750580.1999999993</v>
      </c>
      <c r="G80" s="29">
        <f t="shared" si="10"/>
        <v>150673.25</v>
      </c>
      <c r="H80" s="29">
        <f t="shared" si="10"/>
        <v>28907</v>
      </c>
      <c r="I80" s="29">
        <f t="shared" si="10"/>
        <v>5139324.4000000004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2022-09-29T07:42:38Z</dcterms:modified>
</cp:coreProperties>
</file>