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"/>
    </mc:Choice>
  </mc:AlternateContent>
  <xr:revisionPtr revIDLastSave="0" documentId="13_ncr:1_{4BCE9D9C-1F48-403E-B2C0-475C488F4EF1}" xr6:coauthVersionLast="47" xr6:coauthVersionMax="47" xr10:uidLastSave="{00000000-0000-0000-0000-000000000000}"/>
  <bookViews>
    <workbookView xWindow="-120" yWindow="-120" windowWidth="27315" windowHeight="15720" xr2:uid="{E06852BD-7404-4267-917C-FA14B268A1C3}"/>
  </bookViews>
  <sheets>
    <sheet name="5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3" i="1" l="1"/>
  <c r="G63" i="1"/>
  <c r="H63" i="1"/>
  <c r="I63" i="1"/>
  <c r="E63" i="1"/>
  <c r="F19" i="1"/>
  <c r="E19" i="1" s="1"/>
  <c r="H16" i="1"/>
  <c r="E55" i="1"/>
  <c r="E29" i="1"/>
  <c r="E28" i="1"/>
  <c r="F26" i="1"/>
  <c r="E26" i="1" s="1"/>
  <c r="D26" i="1"/>
  <c r="H49" i="1"/>
  <c r="G9" i="1"/>
  <c r="H9" i="1"/>
  <c r="E14" i="1"/>
  <c r="E15" i="1"/>
  <c r="F12" i="1"/>
  <c r="E12" i="1" s="1"/>
  <c r="F13" i="1"/>
  <c r="E13" i="1" s="1"/>
  <c r="F11" i="1"/>
  <c r="E11" i="1" s="1"/>
  <c r="D9" i="1"/>
  <c r="J79" i="1"/>
  <c r="G49" i="1"/>
  <c r="I49" i="1"/>
  <c r="F52" i="1"/>
  <c r="E52" i="1" s="1"/>
  <c r="F53" i="1"/>
  <c r="E53" i="1" s="1"/>
  <c r="F54" i="1"/>
  <c r="E54" i="1" s="1"/>
  <c r="F51" i="1"/>
  <c r="E51" i="1" s="1"/>
  <c r="D49" i="1"/>
  <c r="E75" i="1"/>
  <c r="E73" i="1" s="1"/>
  <c r="F73" i="1"/>
  <c r="D73" i="1"/>
  <c r="E33" i="1"/>
  <c r="I30" i="1"/>
  <c r="F32" i="1"/>
  <c r="F30" i="1" s="1"/>
  <c r="E30" i="1" s="1"/>
  <c r="D30" i="1"/>
  <c r="F68" i="1"/>
  <c r="E68" i="1" s="1"/>
  <c r="G56" i="1"/>
  <c r="H56" i="1"/>
  <c r="I56" i="1"/>
  <c r="E47" i="1"/>
  <c r="F48" i="1"/>
  <c r="E48" i="1" s="1"/>
  <c r="E78" i="1"/>
  <c r="E76" i="1" s="1"/>
  <c r="F76" i="1"/>
  <c r="D76" i="1"/>
  <c r="E72" i="1"/>
  <c r="E71" i="1"/>
  <c r="E70" i="1"/>
  <c r="F69" i="1"/>
  <c r="E69" i="1" s="1"/>
  <c r="F67" i="1"/>
  <c r="E67" i="1" s="1"/>
  <c r="F66" i="1"/>
  <c r="E66" i="1" s="1"/>
  <c r="F65" i="1"/>
  <c r="E65" i="1" s="1"/>
  <c r="D63" i="1"/>
  <c r="E62" i="1"/>
  <c r="F61" i="1"/>
  <c r="E61" i="1" s="1"/>
  <c r="F60" i="1"/>
  <c r="E60" i="1" s="1"/>
  <c r="F59" i="1"/>
  <c r="E59" i="1" s="1"/>
  <c r="F58" i="1"/>
  <c r="E58" i="1" s="1"/>
  <c r="D56" i="1"/>
  <c r="E46" i="1"/>
  <c r="E45" i="1"/>
  <c r="E44" i="1"/>
  <c r="F43" i="1"/>
  <c r="E43" i="1" s="1"/>
  <c r="F42" i="1"/>
  <c r="E42" i="1" s="1"/>
  <c r="F41" i="1"/>
  <c r="E41" i="1" s="1"/>
  <c r="F40" i="1"/>
  <c r="E40" i="1" s="1"/>
  <c r="H38" i="1"/>
  <c r="G38" i="1"/>
  <c r="D38" i="1"/>
  <c r="E37" i="1"/>
  <c r="F36" i="1"/>
  <c r="E36" i="1" s="1"/>
  <c r="I34" i="1"/>
  <c r="D34" i="1"/>
  <c r="F25" i="1"/>
  <c r="E25" i="1" s="1"/>
  <c r="F24" i="1"/>
  <c r="E24" i="1" s="1"/>
  <c r="F23" i="1"/>
  <c r="H21" i="1"/>
  <c r="G21" i="1"/>
  <c r="D21" i="1"/>
  <c r="F20" i="1"/>
  <c r="E20" i="1" s="1"/>
  <c r="F18" i="1"/>
  <c r="E18" i="1" s="1"/>
  <c r="G16" i="1"/>
  <c r="D16" i="1"/>
  <c r="H79" i="1" l="1"/>
  <c r="G79" i="1"/>
  <c r="I79" i="1"/>
  <c r="D79" i="1"/>
  <c r="F9" i="1"/>
  <c r="E49" i="1"/>
  <c r="F49" i="1"/>
  <c r="E9" i="1"/>
  <c r="E32" i="1"/>
  <c r="E34" i="1"/>
  <c r="E56" i="1"/>
  <c r="F56" i="1"/>
  <c r="F34" i="1"/>
  <c r="F21" i="1"/>
  <c r="E38" i="1"/>
  <c r="F38" i="1"/>
  <c r="E23" i="1"/>
  <c r="E21" i="1" s="1"/>
  <c r="F16" i="1"/>
  <c r="E16" i="1"/>
  <c r="F79" i="1" l="1"/>
  <c r="E79" i="1"/>
</calcChain>
</file>

<file path=xl/sharedStrings.xml><?xml version="1.0" encoding="utf-8"?>
<sst xmlns="http://schemas.openxmlformats.org/spreadsheetml/2006/main" count="30" uniqueCount="19">
  <si>
    <t>w złotych</t>
  </si>
  <si>
    <t>Dział</t>
  </si>
  <si>
    <t>Rozdział</t>
  </si>
  <si>
    <t>§*</t>
  </si>
  <si>
    <t>dochody -dotacje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</si>
  <si>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</si>
  <si>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</si>
  <si>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</si>
  <si>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</si>
  <si>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</si>
  <si>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</si>
  <si>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</si>
  <si>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świadczenia społeczne</t>
  </si>
  <si>
    <t>razem:</t>
  </si>
  <si>
    <t>Ogółem :</t>
  </si>
  <si>
    <t>Dochody i wydatki związane z realizacją zadań z zakresu administracji rządowej i innych zadań zleconych odrębnymi ustawami w 2022 roku</t>
  </si>
  <si>
    <t>010</t>
  </si>
  <si>
    <t>01095</t>
  </si>
  <si>
    <t>Zał. Nr 3 do Zarządzenia Nr 110/2022 z dnia  30.11.2022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</si>
</sst>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4" fontId="5" fillId="0" borderId="1" xfId="0" applyNumberFormat="1" applyFont="1" applyBorder="1"/>
    <xf numFmtId="0" fontId="5" fillId="0" borderId="1" xfId="0" applyFont="1" applyBorder="1"/>
    <xf numFmtId="0" fontId="2" fillId="0" borderId="0" xfId="0" applyFont="1"/>
    <xf numFmtId="0" fontId="5" fillId="0" borderId="0" xfId="0" applyFont="1"/>
    <xf numFmtId="3" fontId="5" fillId="0" borderId="1" xfId="0" applyNumberFormat="1" applyFont="1" applyBorder="1"/>
    <xf numFmtId="2" fontId="5" fillId="0" borderId="1" xfId="0" applyNumberFormat="1" applyFont="1" applyBorder="1"/>
    <xf numFmtId="2" fontId="0" fillId="0" borderId="1" xfId="0" applyNumberFormat="1" applyBorder="1"/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F0EE-D6AB-499B-9B99-EDB99BAC6971}">
  <dimension ref="A1:K79"/>
  <sheetViews>
    <sheetView tabSelected="1" view="pageBreakPreview" zoomScaleSheetLayoutView="100" workbookViewId="0">
      <pane xSplit="4" ySplit="8" topLeftCell="E75" activePane="bottomRight" state="frozen"/>
      <selection pane="topRight" activeCell="E1" sqref="E1"/>
      <selection pane="bottomLeft" activeCell="A9" sqref="A9"/>
      <selection pane="bottomRight" activeCell="H65" sqref="H65"/>
    </sheetView>
  </sheetViews>
  <sheetFormatPr defaultRowHeight="12.75" x14ac:dyDescent="0.2"/>
  <cols>
    <col min="1" max="1" width="5.5703125" style="1" customWidth="1"/>
    <col min="2" max="2" width="8.85546875" style="1" customWidth="1"/>
    <col min="3" max="3" width="6.85546875" style="1" customWidth="1"/>
    <col min="4" max="4" width="14.28515625" style="1" customWidth="1"/>
    <col min="5" max="5" width="15.85546875" style="1" customWidth="1"/>
    <col min="6" max="6" width="14.7109375" style="1" customWidth="1"/>
    <col min="7" max="7" width="15.5703125" customWidth="1"/>
    <col min="8" max="8" width="15.7109375" customWidth="1"/>
    <col min="9" max="9" width="12.7109375" customWidth="1"/>
    <col min="10" max="10" width="15.85546875" customWidth="1"/>
    <col min="257" max="257" width="5.5703125" customWidth="1"/>
    <col min="258" max="258" width="8.85546875" customWidth="1"/>
    <col min="259" max="259" width="6.85546875" customWidth="1"/>
    <col min="260" max="260" width="14.28515625" customWidth="1"/>
    <col min="261" max="261" width="14.85546875" customWidth="1"/>
    <col min="262" max="262" width="13.5703125" customWidth="1"/>
    <col min="263" max="263" width="15.5703125" customWidth="1"/>
    <col min="264" max="264" width="15.7109375" customWidth="1"/>
    <col min="265" max="265" width="12.7109375" customWidth="1"/>
    <col min="266" max="266" width="15.85546875" customWidth="1"/>
    <col min="513" max="513" width="5.5703125" customWidth="1"/>
    <col min="514" max="514" width="8.85546875" customWidth="1"/>
    <col min="515" max="515" width="6.85546875" customWidth="1"/>
    <col min="516" max="516" width="14.28515625" customWidth="1"/>
    <col min="517" max="517" width="14.85546875" customWidth="1"/>
    <col min="518" max="518" width="13.5703125" customWidth="1"/>
    <col min="519" max="519" width="15.5703125" customWidth="1"/>
    <col min="520" max="520" width="15.7109375" customWidth="1"/>
    <col min="521" max="521" width="12.7109375" customWidth="1"/>
    <col min="522" max="522" width="15.85546875" customWidth="1"/>
    <col min="769" max="769" width="5.5703125" customWidth="1"/>
    <col min="770" max="770" width="8.85546875" customWidth="1"/>
    <col min="771" max="771" width="6.85546875" customWidth="1"/>
    <col min="772" max="772" width="14.28515625" customWidth="1"/>
    <col min="773" max="773" width="14.85546875" customWidth="1"/>
    <col min="774" max="774" width="13.5703125" customWidth="1"/>
    <col min="775" max="775" width="15.5703125" customWidth="1"/>
    <col min="776" max="776" width="15.7109375" customWidth="1"/>
    <col min="777" max="777" width="12.7109375" customWidth="1"/>
    <col min="778" max="778" width="15.85546875" customWidth="1"/>
    <col min="1025" max="1025" width="5.5703125" customWidth="1"/>
    <col min="1026" max="1026" width="8.85546875" customWidth="1"/>
    <col min="1027" max="1027" width="6.85546875" customWidth="1"/>
    <col min="1028" max="1028" width="14.28515625" customWidth="1"/>
    <col min="1029" max="1029" width="14.85546875" customWidth="1"/>
    <col min="1030" max="1030" width="13.5703125" customWidth="1"/>
    <col min="1031" max="1031" width="15.5703125" customWidth="1"/>
    <col min="1032" max="1032" width="15.7109375" customWidth="1"/>
    <col min="1033" max="1033" width="12.7109375" customWidth="1"/>
    <col min="1034" max="1034" width="15.85546875" customWidth="1"/>
    <col min="1281" max="1281" width="5.5703125" customWidth="1"/>
    <col min="1282" max="1282" width="8.85546875" customWidth="1"/>
    <col min="1283" max="1283" width="6.85546875" customWidth="1"/>
    <col min="1284" max="1284" width="14.28515625" customWidth="1"/>
    <col min="1285" max="1285" width="14.85546875" customWidth="1"/>
    <col min="1286" max="1286" width="13.5703125" customWidth="1"/>
    <col min="1287" max="1287" width="15.5703125" customWidth="1"/>
    <col min="1288" max="1288" width="15.7109375" customWidth="1"/>
    <col min="1289" max="1289" width="12.7109375" customWidth="1"/>
    <col min="1290" max="1290" width="15.85546875" customWidth="1"/>
    <col min="1537" max="1537" width="5.5703125" customWidth="1"/>
    <col min="1538" max="1538" width="8.85546875" customWidth="1"/>
    <col min="1539" max="1539" width="6.85546875" customWidth="1"/>
    <col min="1540" max="1540" width="14.28515625" customWidth="1"/>
    <col min="1541" max="1541" width="14.85546875" customWidth="1"/>
    <col min="1542" max="1542" width="13.5703125" customWidth="1"/>
    <col min="1543" max="1543" width="15.5703125" customWidth="1"/>
    <col min="1544" max="1544" width="15.7109375" customWidth="1"/>
    <col min="1545" max="1545" width="12.7109375" customWidth="1"/>
    <col min="1546" max="1546" width="15.85546875" customWidth="1"/>
    <col min="1793" max="1793" width="5.5703125" customWidth="1"/>
    <col min="1794" max="1794" width="8.85546875" customWidth="1"/>
    <col min="1795" max="1795" width="6.85546875" customWidth="1"/>
    <col min="1796" max="1796" width="14.28515625" customWidth="1"/>
    <col min="1797" max="1797" width="14.85546875" customWidth="1"/>
    <col min="1798" max="1798" width="13.5703125" customWidth="1"/>
    <col min="1799" max="1799" width="15.5703125" customWidth="1"/>
    <col min="1800" max="1800" width="15.7109375" customWidth="1"/>
    <col min="1801" max="1801" width="12.7109375" customWidth="1"/>
    <col min="1802" max="1802" width="15.85546875" customWidth="1"/>
    <col min="2049" max="2049" width="5.5703125" customWidth="1"/>
    <col min="2050" max="2050" width="8.85546875" customWidth="1"/>
    <col min="2051" max="2051" width="6.85546875" customWidth="1"/>
    <col min="2052" max="2052" width="14.28515625" customWidth="1"/>
    <col min="2053" max="2053" width="14.85546875" customWidth="1"/>
    <col min="2054" max="2054" width="13.5703125" customWidth="1"/>
    <col min="2055" max="2055" width="15.5703125" customWidth="1"/>
    <col min="2056" max="2056" width="15.7109375" customWidth="1"/>
    <col min="2057" max="2057" width="12.7109375" customWidth="1"/>
    <col min="2058" max="2058" width="15.85546875" customWidth="1"/>
    <col min="2305" max="2305" width="5.5703125" customWidth="1"/>
    <col min="2306" max="2306" width="8.85546875" customWidth="1"/>
    <col min="2307" max="2307" width="6.85546875" customWidth="1"/>
    <col min="2308" max="2308" width="14.28515625" customWidth="1"/>
    <col min="2309" max="2309" width="14.85546875" customWidth="1"/>
    <col min="2310" max="2310" width="13.5703125" customWidth="1"/>
    <col min="2311" max="2311" width="15.5703125" customWidth="1"/>
    <col min="2312" max="2312" width="15.7109375" customWidth="1"/>
    <col min="2313" max="2313" width="12.7109375" customWidth="1"/>
    <col min="2314" max="2314" width="15.85546875" customWidth="1"/>
    <col min="2561" max="2561" width="5.5703125" customWidth="1"/>
    <col min="2562" max="2562" width="8.85546875" customWidth="1"/>
    <col min="2563" max="2563" width="6.85546875" customWidth="1"/>
    <col min="2564" max="2564" width="14.28515625" customWidth="1"/>
    <col min="2565" max="2565" width="14.85546875" customWidth="1"/>
    <col min="2566" max="2566" width="13.5703125" customWidth="1"/>
    <col min="2567" max="2567" width="15.5703125" customWidth="1"/>
    <col min="2568" max="2568" width="15.7109375" customWidth="1"/>
    <col min="2569" max="2569" width="12.7109375" customWidth="1"/>
    <col min="2570" max="2570" width="15.85546875" customWidth="1"/>
    <col min="2817" max="2817" width="5.5703125" customWidth="1"/>
    <col min="2818" max="2818" width="8.85546875" customWidth="1"/>
    <col min="2819" max="2819" width="6.85546875" customWidth="1"/>
    <col min="2820" max="2820" width="14.28515625" customWidth="1"/>
    <col min="2821" max="2821" width="14.85546875" customWidth="1"/>
    <col min="2822" max="2822" width="13.5703125" customWidth="1"/>
    <col min="2823" max="2823" width="15.5703125" customWidth="1"/>
    <col min="2824" max="2824" width="15.7109375" customWidth="1"/>
    <col min="2825" max="2825" width="12.7109375" customWidth="1"/>
    <col min="2826" max="2826" width="15.85546875" customWidth="1"/>
    <col min="3073" max="3073" width="5.5703125" customWidth="1"/>
    <col min="3074" max="3074" width="8.85546875" customWidth="1"/>
    <col min="3075" max="3075" width="6.85546875" customWidth="1"/>
    <col min="3076" max="3076" width="14.28515625" customWidth="1"/>
    <col min="3077" max="3077" width="14.85546875" customWidth="1"/>
    <col min="3078" max="3078" width="13.5703125" customWidth="1"/>
    <col min="3079" max="3079" width="15.5703125" customWidth="1"/>
    <col min="3080" max="3080" width="15.7109375" customWidth="1"/>
    <col min="3081" max="3081" width="12.7109375" customWidth="1"/>
    <col min="3082" max="3082" width="15.85546875" customWidth="1"/>
    <col min="3329" max="3329" width="5.5703125" customWidth="1"/>
    <col min="3330" max="3330" width="8.85546875" customWidth="1"/>
    <col min="3331" max="3331" width="6.85546875" customWidth="1"/>
    <col min="3332" max="3332" width="14.28515625" customWidth="1"/>
    <col min="3333" max="3333" width="14.85546875" customWidth="1"/>
    <col min="3334" max="3334" width="13.5703125" customWidth="1"/>
    <col min="3335" max="3335" width="15.5703125" customWidth="1"/>
    <col min="3336" max="3336" width="15.7109375" customWidth="1"/>
    <col min="3337" max="3337" width="12.7109375" customWidth="1"/>
    <col min="3338" max="3338" width="15.85546875" customWidth="1"/>
    <col min="3585" max="3585" width="5.5703125" customWidth="1"/>
    <col min="3586" max="3586" width="8.85546875" customWidth="1"/>
    <col min="3587" max="3587" width="6.85546875" customWidth="1"/>
    <col min="3588" max="3588" width="14.28515625" customWidth="1"/>
    <col min="3589" max="3589" width="14.85546875" customWidth="1"/>
    <col min="3590" max="3590" width="13.5703125" customWidth="1"/>
    <col min="3591" max="3591" width="15.5703125" customWidth="1"/>
    <col min="3592" max="3592" width="15.7109375" customWidth="1"/>
    <col min="3593" max="3593" width="12.7109375" customWidth="1"/>
    <col min="3594" max="3594" width="15.85546875" customWidth="1"/>
    <col min="3841" max="3841" width="5.5703125" customWidth="1"/>
    <col min="3842" max="3842" width="8.85546875" customWidth="1"/>
    <col min="3843" max="3843" width="6.85546875" customWidth="1"/>
    <col min="3844" max="3844" width="14.28515625" customWidth="1"/>
    <col min="3845" max="3845" width="14.85546875" customWidth="1"/>
    <col min="3846" max="3846" width="13.5703125" customWidth="1"/>
    <col min="3847" max="3847" width="15.5703125" customWidth="1"/>
    <col min="3848" max="3848" width="15.7109375" customWidth="1"/>
    <col min="3849" max="3849" width="12.7109375" customWidth="1"/>
    <col min="3850" max="3850" width="15.85546875" customWidth="1"/>
    <col min="4097" max="4097" width="5.5703125" customWidth="1"/>
    <col min="4098" max="4098" width="8.85546875" customWidth="1"/>
    <col min="4099" max="4099" width="6.85546875" customWidth="1"/>
    <col min="4100" max="4100" width="14.28515625" customWidth="1"/>
    <col min="4101" max="4101" width="14.85546875" customWidth="1"/>
    <col min="4102" max="4102" width="13.5703125" customWidth="1"/>
    <col min="4103" max="4103" width="15.5703125" customWidth="1"/>
    <col min="4104" max="4104" width="15.7109375" customWidth="1"/>
    <col min="4105" max="4105" width="12.7109375" customWidth="1"/>
    <col min="4106" max="4106" width="15.85546875" customWidth="1"/>
    <col min="4353" max="4353" width="5.5703125" customWidth="1"/>
    <col min="4354" max="4354" width="8.85546875" customWidth="1"/>
    <col min="4355" max="4355" width="6.85546875" customWidth="1"/>
    <col min="4356" max="4356" width="14.28515625" customWidth="1"/>
    <col min="4357" max="4357" width="14.85546875" customWidth="1"/>
    <col min="4358" max="4358" width="13.5703125" customWidth="1"/>
    <col min="4359" max="4359" width="15.5703125" customWidth="1"/>
    <col min="4360" max="4360" width="15.7109375" customWidth="1"/>
    <col min="4361" max="4361" width="12.7109375" customWidth="1"/>
    <col min="4362" max="4362" width="15.85546875" customWidth="1"/>
    <col min="4609" max="4609" width="5.5703125" customWidth="1"/>
    <col min="4610" max="4610" width="8.85546875" customWidth="1"/>
    <col min="4611" max="4611" width="6.85546875" customWidth="1"/>
    <col min="4612" max="4612" width="14.28515625" customWidth="1"/>
    <col min="4613" max="4613" width="14.85546875" customWidth="1"/>
    <col min="4614" max="4614" width="13.5703125" customWidth="1"/>
    <col min="4615" max="4615" width="15.5703125" customWidth="1"/>
    <col min="4616" max="4616" width="15.7109375" customWidth="1"/>
    <col min="4617" max="4617" width="12.7109375" customWidth="1"/>
    <col min="4618" max="4618" width="15.85546875" customWidth="1"/>
    <col min="4865" max="4865" width="5.5703125" customWidth="1"/>
    <col min="4866" max="4866" width="8.85546875" customWidth="1"/>
    <col min="4867" max="4867" width="6.85546875" customWidth="1"/>
    <col min="4868" max="4868" width="14.28515625" customWidth="1"/>
    <col min="4869" max="4869" width="14.85546875" customWidth="1"/>
    <col min="4870" max="4870" width="13.5703125" customWidth="1"/>
    <col min="4871" max="4871" width="15.5703125" customWidth="1"/>
    <col min="4872" max="4872" width="15.7109375" customWidth="1"/>
    <col min="4873" max="4873" width="12.7109375" customWidth="1"/>
    <col min="4874" max="4874" width="15.85546875" customWidth="1"/>
    <col min="5121" max="5121" width="5.5703125" customWidth="1"/>
    <col min="5122" max="5122" width="8.85546875" customWidth="1"/>
    <col min="5123" max="5123" width="6.85546875" customWidth="1"/>
    <col min="5124" max="5124" width="14.28515625" customWidth="1"/>
    <col min="5125" max="5125" width="14.85546875" customWidth="1"/>
    <col min="5126" max="5126" width="13.5703125" customWidth="1"/>
    <col min="5127" max="5127" width="15.5703125" customWidth="1"/>
    <col min="5128" max="5128" width="15.7109375" customWidth="1"/>
    <col min="5129" max="5129" width="12.7109375" customWidth="1"/>
    <col min="5130" max="5130" width="15.85546875" customWidth="1"/>
    <col min="5377" max="5377" width="5.5703125" customWidth="1"/>
    <col min="5378" max="5378" width="8.85546875" customWidth="1"/>
    <col min="5379" max="5379" width="6.85546875" customWidth="1"/>
    <col min="5380" max="5380" width="14.28515625" customWidth="1"/>
    <col min="5381" max="5381" width="14.85546875" customWidth="1"/>
    <col min="5382" max="5382" width="13.5703125" customWidth="1"/>
    <col min="5383" max="5383" width="15.5703125" customWidth="1"/>
    <col min="5384" max="5384" width="15.7109375" customWidth="1"/>
    <col min="5385" max="5385" width="12.7109375" customWidth="1"/>
    <col min="5386" max="5386" width="15.85546875" customWidth="1"/>
    <col min="5633" max="5633" width="5.5703125" customWidth="1"/>
    <col min="5634" max="5634" width="8.85546875" customWidth="1"/>
    <col min="5635" max="5635" width="6.85546875" customWidth="1"/>
    <col min="5636" max="5636" width="14.28515625" customWidth="1"/>
    <col min="5637" max="5637" width="14.85546875" customWidth="1"/>
    <col min="5638" max="5638" width="13.5703125" customWidth="1"/>
    <col min="5639" max="5639" width="15.5703125" customWidth="1"/>
    <col min="5640" max="5640" width="15.7109375" customWidth="1"/>
    <col min="5641" max="5641" width="12.7109375" customWidth="1"/>
    <col min="5642" max="5642" width="15.85546875" customWidth="1"/>
    <col min="5889" max="5889" width="5.5703125" customWidth="1"/>
    <col min="5890" max="5890" width="8.85546875" customWidth="1"/>
    <col min="5891" max="5891" width="6.85546875" customWidth="1"/>
    <col min="5892" max="5892" width="14.28515625" customWidth="1"/>
    <col min="5893" max="5893" width="14.85546875" customWidth="1"/>
    <col min="5894" max="5894" width="13.5703125" customWidth="1"/>
    <col min="5895" max="5895" width="15.5703125" customWidth="1"/>
    <col min="5896" max="5896" width="15.7109375" customWidth="1"/>
    <col min="5897" max="5897" width="12.7109375" customWidth="1"/>
    <col min="5898" max="5898" width="15.85546875" customWidth="1"/>
    <col min="6145" max="6145" width="5.5703125" customWidth="1"/>
    <col min="6146" max="6146" width="8.85546875" customWidth="1"/>
    <col min="6147" max="6147" width="6.85546875" customWidth="1"/>
    <col min="6148" max="6148" width="14.28515625" customWidth="1"/>
    <col min="6149" max="6149" width="14.85546875" customWidth="1"/>
    <col min="6150" max="6150" width="13.5703125" customWidth="1"/>
    <col min="6151" max="6151" width="15.5703125" customWidth="1"/>
    <col min="6152" max="6152" width="15.7109375" customWidth="1"/>
    <col min="6153" max="6153" width="12.7109375" customWidth="1"/>
    <col min="6154" max="6154" width="15.85546875" customWidth="1"/>
    <col min="6401" max="6401" width="5.5703125" customWidth="1"/>
    <col min="6402" max="6402" width="8.85546875" customWidth="1"/>
    <col min="6403" max="6403" width="6.85546875" customWidth="1"/>
    <col min="6404" max="6404" width="14.28515625" customWidth="1"/>
    <col min="6405" max="6405" width="14.85546875" customWidth="1"/>
    <col min="6406" max="6406" width="13.5703125" customWidth="1"/>
    <col min="6407" max="6407" width="15.5703125" customWidth="1"/>
    <col min="6408" max="6408" width="15.7109375" customWidth="1"/>
    <col min="6409" max="6409" width="12.7109375" customWidth="1"/>
    <col min="6410" max="6410" width="15.85546875" customWidth="1"/>
    <col min="6657" max="6657" width="5.5703125" customWidth="1"/>
    <col min="6658" max="6658" width="8.85546875" customWidth="1"/>
    <col min="6659" max="6659" width="6.85546875" customWidth="1"/>
    <col min="6660" max="6660" width="14.28515625" customWidth="1"/>
    <col min="6661" max="6661" width="14.85546875" customWidth="1"/>
    <col min="6662" max="6662" width="13.5703125" customWidth="1"/>
    <col min="6663" max="6663" width="15.5703125" customWidth="1"/>
    <col min="6664" max="6664" width="15.7109375" customWidth="1"/>
    <col min="6665" max="6665" width="12.7109375" customWidth="1"/>
    <col min="6666" max="6666" width="15.85546875" customWidth="1"/>
    <col min="6913" max="6913" width="5.5703125" customWidth="1"/>
    <col min="6914" max="6914" width="8.85546875" customWidth="1"/>
    <col min="6915" max="6915" width="6.85546875" customWidth="1"/>
    <col min="6916" max="6916" width="14.28515625" customWidth="1"/>
    <col min="6917" max="6917" width="14.85546875" customWidth="1"/>
    <col min="6918" max="6918" width="13.5703125" customWidth="1"/>
    <col min="6919" max="6919" width="15.5703125" customWidth="1"/>
    <col min="6920" max="6920" width="15.7109375" customWidth="1"/>
    <col min="6921" max="6921" width="12.7109375" customWidth="1"/>
    <col min="6922" max="6922" width="15.85546875" customWidth="1"/>
    <col min="7169" max="7169" width="5.5703125" customWidth="1"/>
    <col min="7170" max="7170" width="8.85546875" customWidth="1"/>
    <col min="7171" max="7171" width="6.85546875" customWidth="1"/>
    <col min="7172" max="7172" width="14.28515625" customWidth="1"/>
    <col min="7173" max="7173" width="14.85546875" customWidth="1"/>
    <col min="7174" max="7174" width="13.5703125" customWidth="1"/>
    <col min="7175" max="7175" width="15.5703125" customWidth="1"/>
    <col min="7176" max="7176" width="15.7109375" customWidth="1"/>
    <col min="7177" max="7177" width="12.7109375" customWidth="1"/>
    <col min="7178" max="7178" width="15.85546875" customWidth="1"/>
    <col min="7425" max="7425" width="5.5703125" customWidth="1"/>
    <col min="7426" max="7426" width="8.85546875" customWidth="1"/>
    <col min="7427" max="7427" width="6.85546875" customWidth="1"/>
    <col min="7428" max="7428" width="14.28515625" customWidth="1"/>
    <col min="7429" max="7429" width="14.85546875" customWidth="1"/>
    <col min="7430" max="7430" width="13.5703125" customWidth="1"/>
    <col min="7431" max="7431" width="15.5703125" customWidth="1"/>
    <col min="7432" max="7432" width="15.7109375" customWidth="1"/>
    <col min="7433" max="7433" width="12.7109375" customWidth="1"/>
    <col min="7434" max="7434" width="15.85546875" customWidth="1"/>
    <col min="7681" max="7681" width="5.5703125" customWidth="1"/>
    <col min="7682" max="7682" width="8.85546875" customWidth="1"/>
    <col min="7683" max="7683" width="6.85546875" customWidth="1"/>
    <col min="7684" max="7684" width="14.28515625" customWidth="1"/>
    <col min="7685" max="7685" width="14.85546875" customWidth="1"/>
    <col min="7686" max="7686" width="13.5703125" customWidth="1"/>
    <col min="7687" max="7687" width="15.5703125" customWidth="1"/>
    <col min="7688" max="7688" width="15.7109375" customWidth="1"/>
    <col min="7689" max="7689" width="12.7109375" customWidth="1"/>
    <col min="7690" max="7690" width="15.85546875" customWidth="1"/>
    <col min="7937" max="7937" width="5.5703125" customWidth="1"/>
    <col min="7938" max="7938" width="8.85546875" customWidth="1"/>
    <col min="7939" max="7939" width="6.85546875" customWidth="1"/>
    <col min="7940" max="7940" width="14.28515625" customWidth="1"/>
    <col min="7941" max="7941" width="14.85546875" customWidth="1"/>
    <col min="7942" max="7942" width="13.5703125" customWidth="1"/>
    <col min="7943" max="7943" width="15.5703125" customWidth="1"/>
    <col min="7944" max="7944" width="15.7109375" customWidth="1"/>
    <col min="7945" max="7945" width="12.7109375" customWidth="1"/>
    <col min="7946" max="7946" width="15.85546875" customWidth="1"/>
    <col min="8193" max="8193" width="5.5703125" customWidth="1"/>
    <col min="8194" max="8194" width="8.85546875" customWidth="1"/>
    <col min="8195" max="8195" width="6.85546875" customWidth="1"/>
    <col min="8196" max="8196" width="14.28515625" customWidth="1"/>
    <col min="8197" max="8197" width="14.85546875" customWidth="1"/>
    <col min="8198" max="8198" width="13.5703125" customWidth="1"/>
    <col min="8199" max="8199" width="15.5703125" customWidth="1"/>
    <col min="8200" max="8200" width="15.7109375" customWidth="1"/>
    <col min="8201" max="8201" width="12.7109375" customWidth="1"/>
    <col min="8202" max="8202" width="15.85546875" customWidth="1"/>
    <col min="8449" max="8449" width="5.5703125" customWidth="1"/>
    <col min="8450" max="8450" width="8.85546875" customWidth="1"/>
    <col min="8451" max="8451" width="6.85546875" customWidth="1"/>
    <col min="8452" max="8452" width="14.28515625" customWidth="1"/>
    <col min="8453" max="8453" width="14.85546875" customWidth="1"/>
    <col min="8454" max="8454" width="13.5703125" customWidth="1"/>
    <col min="8455" max="8455" width="15.5703125" customWidth="1"/>
    <col min="8456" max="8456" width="15.7109375" customWidth="1"/>
    <col min="8457" max="8457" width="12.7109375" customWidth="1"/>
    <col min="8458" max="8458" width="15.85546875" customWidth="1"/>
    <col min="8705" max="8705" width="5.5703125" customWidth="1"/>
    <col min="8706" max="8706" width="8.85546875" customWidth="1"/>
    <col min="8707" max="8707" width="6.85546875" customWidth="1"/>
    <col min="8708" max="8708" width="14.28515625" customWidth="1"/>
    <col min="8709" max="8709" width="14.85546875" customWidth="1"/>
    <col min="8710" max="8710" width="13.5703125" customWidth="1"/>
    <col min="8711" max="8711" width="15.5703125" customWidth="1"/>
    <col min="8712" max="8712" width="15.7109375" customWidth="1"/>
    <col min="8713" max="8713" width="12.7109375" customWidth="1"/>
    <col min="8714" max="8714" width="15.85546875" customWidth="1"/>
    <col min="8961" max="8961" width="5.5703125" customWidth="1"/>
    <col min="8962" max="8962" width="8.85546875" customWidth="1"/>
    <col min="8963" max="8963" width="6.85546875" customWidth="1"/>
    <col min="8964" max="8964" width="14.28515625" customWidth="1"/>
    <col min="8965" max="8965" width="14.85546875" customWidth="1"/>
    <col min="8966" max="8966" width="13.5703125" customWidth="1"/>
    <col min="8967" max="8967" width="15.5703125" customWidth="1"/>
    <col min="8968" max="8968" width="15.7109375" customWidth="1"/>
    <col min="8969" max="8969" width="12.7109375" customWidth="1"/>
    <col min="8970" max="8970" width="15.85546875" customWidth="1"/>
    <col min="9217" max="9217" width="5.5703125" customWidth="1"/>
    <col min="9218" max="9218" width="8.85546875" customWidth="1"/>
    <col min="9219" max="9219" width="6.85546875" customWidth="1"/>
    <col min="9220" max="9220" width="14.28515625" customWidth="1"/>
    <col min="9221" max="9221" width="14.85546875" customWidth="1"/>
    <col min="9222" max="9222" width="13.5703125" customWidth="1"/>
    <col min="9223" max="9223" width="15.5703125" customWidth="1"/>
    <col min="9224" max="9224" width="15.7109375" customWidth="1"/>
    <col min="9225" max="9225" width="12.7109375" customWidth="1"/>
    <col min="9226" max="9226" width="15.85546875" customWidth="1"/>
    <col min="9473" max="9473" width="5.5703125" customWidth="1"/>
    <col min="9474" max="9474" width="8.85546875" customWidth="1"/>
    <col min="9475" max="9475" width="6.85546875" customWidth="1"/>
    <col min="9476" max="9476" width="14.28515625" customWidth="1"/>
    <col min="9477" max="9477" width="14.85546875" customWidth="1"/>
    <col min="9478" max="9478" width="13.5703125" customWidth="1"/>
    <col min="9479" max="9479" width="15.5703125" customWidth="1"/>
    <col min="9480" max="9480" width="15.7109375" customWidth="1"/>
    <col min="9481" max="9481" width="12.7109375" customWidth="1"/>
    <col min="9482" max="9482" width="15.85546875" customWidth="1"/>
    <col min="9729" max="9729" width="5.5703125" customWidth="1"/>
    <col min="9730" max="9730" width="8.85546875" customWidth="1"/>
    <col min="9731" max="9731" width="6.85546875" customWidth="1"/>
    <col min="9732" max="9732" width="14.28515625" customWidth="1"/>
    <col min="9733" max="9733" width="14.85546875" customWidth="1"/>
    <col min="9734" max="9734" width="13.5703125" customWidth="1"/>
    <col min="9735" max="9735" width="15.5703125" customWidth="1"/>
    <col min="9736" max="9736" width="15.7109375" customWidth="1"/>
    <col min="9737" max="9737" width="12.7109375" customWidth="1"/>
    <col min="9738" max="9738" width="15.85546875" customWidth="1"/>
    <col min="9985" max="9985" width="5.5703125" customWidth="1"/>
    <col min="9986" max="9986" width="8.85546875" customWidth="1"/>
    <col min="9987" max="9987" width="6.85546875" customWidth="1"/>
    <col min="9988" max="9988" width="14.28515625" customWidth="1"/>
    <col min="9989" max="9989" width="14.85546875" customWidth="1"/>
    <col min="9990" max="9990" width="13.5703125" customWidth="1"/>
    <col min="9991" max="9991" width="15.5703125" customWidth="1"/>
    <col min="9992" max="9992" width="15.7109375" customWidth="1"/>
    <col min="9993" max="9993" width="12.7109375" customWidth="1"/>
    <col min="9994" max="9994" width="15.85546875" customWidth="1"/>
    <col min="10241" max="10241" width="5.5703125" customWidth="1"/>
    <col min="10242" max="10242" width="8.85546875" customWidth="1"/>
    <col min="10243" max="10243" width="6.85546875" customWidth="1"/>
    <col min="10244" max="10244" width="14.28515625" customWidth="1"/>
    <col min="10245" max="10245" width="14.85546875" customWidth="1"/>
    <col min="10246" max="10246" width="13.5703125" customWidth="1"/>
    <col min="10247" max="10247" width="15.5703125" customWidth="1"/>
    <col min="10248" max="10248" width="15.7109375" customWidth="1"/>
    <col min="10249" max="10249" width="12.7109375" customWidth="1"/>
    <col min="10250" max="10250" width="15.85546875" customWidth="1"/>
    <col min="10497" max="10497" width="5.5703125" customWidth="1"/>
    <col min="10498" max="10498" width="8.85546875" customWidth="1"/>
    <col min="10499" max="10499" width="6.85546875" customWidth="1"/>
    <col min="10500" max="10500" width="14.28515625" customWidth="1"/>
    <col min="10501" max="10501" width="14.85546875" customWidth="1"/>
    <col min="10502" max="10502" width="13.5703125" customWidth="1"/>
    <col min="10503" max="10503" width="15.5703125" customWidth="1"/>
    <col min="10504" max="10504" width="15.7109375" customWidth="1"/>
    <col min="10505" max="10505" width="12.7109375" customWidth="1"/>
    <col min="10506" max="10506" width="15.85546875" customWidth="1"/>
    <col min="10753" max="10753" width="5.5703125" customWidth="1"/>
    <col min="10754" max="10754" width="8.85546875" customWidth="1"/>
    <col min="10755" max="10755" width="6.85546875" customWidth="1"/>
    <col min="10756" max="10756" width="14.28515625" customWidth="1"/>
    <col min="10757" max="10757" width="14.85546875" customWidth="1"/>
    <col min="10758" max="10758" width="13.5703125" customWidth="1"/>
    <col min="10759" max="10759" width="15.5703125" customWidth="1"/>
    <col min="10760" max="10760" width="15.7109375" customWidth="1"/>
    <col min="10761" max="10761" width="12.7109375" customWidth="1"/>
    <col min="10762" max="10762" width="15.85546875" customWidth="1"/>
    <col min="11009" max="11009" width="5.5703125" customWidth="1"/>
    <col min="11010" max="11010" width="8.85546875" customWidth="1"/>
    <col min="11011" max="11011" width="6.85546875" customWidth="1"/>
    <col min="11012" max="11012" width="14.28515625" customWidth="1"/>
    <col min="11013" max="11013" width="14.85546875" customWidth="1"/>
    <col min="11014" max="11014" width="13.5703125" customWidth="1"/>
    <col min="11015" max="11015" width="15.5703125" customWidth="1"/>
    <col min="11016" max="11016" width="15.7109375" customWidth="1"/>
    <col min="11017" max="11017" width="12.7109375" customWidth="1"/>
    <col min="11018" max="11018" width="15.85546875" customWidth="1"/>
    <col min="11265" max="11265" width="5.5703125" customWidth="1"/>
    <col min="11266" max="11266" width="8.85546875" customWidth="1"/>
    <col min="11267" max="11267" width="6.85546875" customWidth="1"/>
    <col min="11268" max="11268" width="14.28515625" customWidth="1"/>
    <col min="11269" max="11269" width="14.85546875" customWidth="1"/>
    <col min="11270" max="11270" width="13.5703125" customWidth="1"/>
    <col min="11271" max="11271" width="15.5703125" customWidth="1"/>
    <col min="11272" max="11272" width="15.7109375" customWidth="1"/>
    <col min="11273" max="11273" width="12.7109375" customWidth="1"/>
    <col min="11274" max="11274" width="15.85546875" customWidth="1"/>
    <col min="11521" max="11521" width="5.5703125" customWidth="1"/>
    <col min="11522" max="11522" width="8.85546875" customWidth="1"/>
    <col min="11523" max="11523" width="6.85546875" customWidth="1"/>
    <col min="11524" max="11524" width="14.28515625" customWidth="1"/>
    <col min="11525" max="11525" width="14.85546875" customWidth="1"/>
    <col min="11526" max="11526" width="13.5703125" customWidth="1"/>
    <col min="11527" max="11527" width="15.5703125" customWidth="1"/>
    <col min="11528" max="11528" width="15.7109375" customWidth="1"/>
    <col min="11529" max="11529" width="12.7109375" customWidth="1"/>
    <col min="11530" max="11530" width="15.85546875" customWidth="1"/>
    <col min="11777" max="11777" width="5.5703125" customWidth="1"/>
    <col min="11778" max="11778" width="8.85546875" customWidth="1"/>
    <col min="11779" max="11779" width="6.85546875" customWidth="1"/>
    <col min="11780" max="11780" width="14.28515625" customWidth="1"/>
    <col min="11781" max="11781" width="14.85546875" customWidth="1"/>
    <col min="11782" max="11782" width="13.5703125" customWidth="1"/>
    <col min="11783" max="11783" width="15.5703125" customWidth="1"/>
    <col min="11784" max="11784" width="15.7109375" customWidth="1"/>
    <col min="11785" max="11785" width="12.7109375" customWidth="1"/>
    <col min="11786" max="11786" width="15.85546875" customWidth="1"/>
    <col min="12033" max="12033" width="5.5703125" customWidth="1"/>
    <col min="12034" max="12034" width="8.85546875" customWidth="1"/>
    <col min="12035" max="12035" width="6.85546875" customWidth="1"/>
    <col min="12036" max="12036" width="14.28515625" customWidth="1"/>
    <col min="12037" max="12037" width="14.85546875" customWidth="1"/>
    <col min="12038" max="12038" width="13.5703125" customWidth="1"/>
    <col min="12039" max="12039" width="15.5703125" customWidth="1"/>
    <col min="12040" max="12040" width="15.7109375" customWidth="1"/>
    <col min="12041" max="12041" width="12.7109375" customWidth="1"/>
    <col min="12042" max="12042" width="15.85546875" customWidth="1"/>
    <col min="12289" max="12289" width="5.5703125" customWidth="1"/>
    <col min="12290" max="12290" width="8.85546875" customWidth="1"/>
    <col min="12291" max="12291" width="6.85546875" customWidth="1"/>
    <col min="12292" max="12292" width="14.28515625" customWidth="1"/>
    <col min="12293" max="12293" width="14.85546875" customWidth="1"/>
    <col min="12294" max="12294" width="13.5703125" customWidth="1"/>
    <col min="12295" max="12295" width="15.5703125" customWidth="1"/>
    <col min="12296" max="12296" width="15.7109375" customWidth="1"/>
    <col min="12297" max="12297" width="12.7109375" customWidth="1"/>
    <col min="12298" max="12298" width="15.85546875" customWidth="1"/>
    <col min="12545" max="12545" width="5.5703125" customWidth="1"/>
    <col min="12546" max="12546" width="8.85546875" customWidth="1"/>
    <col min="12547" max="12547" width="6.85546875" customWidth="1"/>
    <col min="12548" max="12548" width="14.28515625" customWidth="1"/>
    <col min="12549" max="12549" width="14.85546875" customWidth="1"/>
    <col min="12550" max="12550" width="13.5703125" customWidth="1"/>
    <col min="12551" max="12551" width="15.5703125" customWidth="1"/>
    <col min="12552" max="12552" width="15.7109375" customWidth="1"/>
    <col min="12553" max="12553" width="12.7109375" customWidth="1"/>
    <col min="12554" max="12554" width="15.85546875" customWidth="1"/>
    <col min="12801" max="12801" width="5.5703125" customWidth="1"/>
    <col min="12802" max="12802" width="8.85546875" customWidth="1"/>
    <col min="12803" max="12803" width="6.85546875" customWidth="1"/>
    <col min="12804" max="12804" width="14.28515625" customWidth="1"/>
    <col min="12805" max="12805" width="14.85546875" customWidth="1"/>
    <col min="12806" max="12806" width="13.5703125" customWidth="1"/>
    <col min="12807" max="12807" width="15.5703125" customWidth="1"/>
    <col min="12808" max="12808" width="15.7109375" customWidth="1"/>
    <col min="12809" max="12809" width="12.7109375" customWidth="1"/>
    <col min="12810" max="12810" width="15.85546875" customWidth="1"/>
    <col min="13057" max="13057" width="5.5703125" customWidth="1"/>
    <col min="13058" max="13058" width="8.85546875" customWidth="1"/>
    <col min="13059" max="13059" width="6.85546875" customWidth="1"/>
    <col min="13060" max="13060" width="14.28515625" customWidth="1"/>
    <col min="13061" max="13061" width="14.85546875" customWidth="1"/>
    <col min="13062" max="13062" width="13.5703125" customWidth="1"/>
    <col min="13063" max="13063" width="15.5703125" customWidth="1"/>
    <col min="13064" max="13064" width="15.7109375" customWidth="1"/>
    <col min="13065" max="13065" width="12.7109375" customWidth="1"/>
    <col min="13066" max="13066" width="15.85546875" customWidth="1"/>
    <col min="13313" max="13313" width="5.5703125" customWidth="1"/>
    <col min="13314" max="13314" width="8.85546875" customWidth="1"/>
    <col min="13315" max="13315" width="6.85546875" customWidth="1"/>
    <col min="13316" max="13316" width="14.28515625" customWidth="1"/>
    <col min="13317" max="13317" width="14.85546875" customWidth="1"/>
    <col min="13318" max="13318" width="13.5703125" customWidth="1"/>
    <col min="13319" max="13319" width="15.5703125" customWidth="1"/>
    <col min="13320" max="13320" width="15.7109375" customWidth="1"/>
    <col min="13321" max="13321" width="12.7109375" customWidth="1"/>
    <col min="13322" max="13322" width="15.85546875" customWidth="1"/>
    <col min="13569" max="13569" width="5.5703125" customWidth="1"/>
    <col min="13570" max="13570" width="8.85546875" customWidth="1"/>
    <col min="13571" max="13571" width="6.85546875" customWidth="1"/>
    <col min="13572" max="13572" width="14.28515625" customWidth="1"/>
    <col min="13573" max="13573" width="14.85546875" customWidth="1"/>
    <col min="13574" max="13574" width="13.5703125" customWidth="1"/>
    <col min="13575" max="13575" width="15.5703125" customWidth="1"/>
    <col min="13576" max="13576" width="15.7109375" customWidth="1"/>
    <col min="13577" max="13577" width="12.7109375" customWidth="1"/>
    <col min="13578" max="13578" width="15.85546875" customWidth="1"/>
    <col min="13825" max="13825" width="5.5703125" customWidth="1"/>
    <col min="13826" max="13826" width="8.85546875" customWidth="1"/>
    <col min="13827" max="13827" width="6.85546875" customWidth="1"/>
    <col min="13828" max="13828" width="14.28515625" customWidth="1"/>
    <col min="13829" max="13829" width="14.85546875" customWidth="1"/>
    <col min="13830" max="13830" width="13.5703125" customWidth="1"/>
    <col min="13831" max="13831" width="15.5703125" customWidth="1"/>
    <col min="13832" max="13832" width="15.7109375" customWidth="1"/>
    <col min="13833" max="13833" width="12.7109375" customWidth="1"/>
    <col min="13834" max="13834" width="15.85546875" customWidth="1"/>
    <col min="14081" max="14081" width="5.5703125" customWidth="1"/>
    <col min="14082" max="14082" width="8.85546875" customWidth="1"/>
    <col min="14083" max="14083" width="6.85546875" customWidth="1"/>
    <col min="14084" max="14084" width="14.28515625" customWidth="1"/>
    <col min="14085" max="14085" width="14.85546875" customWidth="1"/>
    <col min="14086" max="14086" width="13.5703125" customWidth="1"/>
    <col min="14087" max="14087" width="15.5703125" customWidth="1"/>
    <col min="14088" max="14088" width="15.7109375" customWidth="1"/>
    <col min="14089" max="14089" width="12.7109375" customWidth="1"/>
    <col min="14090" max="14090" width="15.85546875" customWidth="1"/>
    <col min="14337" max="14337" width="5.5703125" customWidth="1"/>
    <col min="14338" max="14338" width="8.85546875" customWidth="1"/>
    <col min="14339" max="14339" width="6.85546875" customWidth="1"/>
    <col min="14340" max="14340" width="14.28515625" customWidth="1"/>
    <col min="14341" max="14341" width="14.85546875" customWidth="1"/>
    <col min="14342" max="14342" width="13.5703125" customWidth="1"/>
    <col min="14343" max="14343" width="15.5703125" customWidth="1"/>
    <col min="14344" max="14344" width="15.7109375" customWidth="1"/>
    <col min="14345" max="14345" width="12.7109375" customWidth="1"/>
    <col min="14346" max="14346" width="15.85546875" customWidth="1"/>
    <col min="14593" max="14593" width="5.5703125" customWidth="1"/>
    <col min="14594" max="14594" width="8.85546875" customWidth="1"/>
    <col min="14595" max="14595" width="6.85546875" customWidth="1"/>
    <col min="14596" max="14596" width="14.28515625" customWidth="1"/>
    <col min="14597" max="14597" width="14.85546875" customWidth="1"/>
    <col min="14598" max="14598" width="13.5703125" customWidth="1"/>
    <col min="14599" max="14599" width="15.5703125" customWidth="1"/>
    <col min="14600" max="14600" width="15.7109375" customWidth="1"/>
    <col min="14601" max="14601" width="12.7109375" customWidth="1"/>
    <col min="14602" max="14602" width="15.85546875" customWidth="1"/>
    <col min="14849" max="14849" width="5.5703125" customWidth="1"/>
    <col min="14850" max="14850" width="8.85546875" customWidth="1"/>
    <col min="14851" max="14851" width="6.85546875" customWidth="1"/>
    <col min="14852" max="14852" width="14.28515625" customWidth="1"/>
    <col min="14853" max="14853" width="14.85546875" customWidth="1"/>
    <col min="14854" max="14854" width="13.5703125" customWidth="1"/>
    <col min="14855" max="14855" width="15.5703125" customWidth="1"/>
    <col min="14856" max="14856" width="15.7109375" customWidth="1"/>
    <col min="14857" max="14857" width="12.7109375" customWidth="1"/>
    <col min="14858" max="14858" width="15.85546875" customWidth="1"/>
    <col min="15105" max="15105" width="5.5703125" customWidth="1"/>
    <col min="15106" max="15106" width="8.85546875" customWidth="1"/>
    <col min="15107" max="15107" width="6.85546875" customWidth="1"/>
    <col min="15108" max="15108" width="14.28515625" customWidth="1"/>
    <col min="15109" max="15109" width="14.85546875" customWidth="1"/>
    <col min="15110" max="15110" width="13.5703125" customWidth="1"/>
    <col min="15111" max="15111" width="15.5703125" customWidth="1"/>
    <col min="15112" max="15112" width="15.7109375" customWidth="1"/>
    <col min="15113" max="15113" width="12.7109375" customWidth="1"/>
    <col min="15114" max="15114" width="15.85546875" customWidth="1"/>
    <col min="15361" max="15361" width="5.5703125" customWidth="1"/>
    <col min="15362" max="15362" width="8.85546875" customWidth="1"/>
    <col min="15363" max="15363" width="6.85546875" customWidth="1"/>
    <col min="15364" max="15364" width="14.28515625" customWidth="1"/>
    <col min="15365" max="15365" width="14.85546875" customWidth="1"/>
    <col min="15366" max="15366" width="13.5703125" customWidth="1"/>
    <col min="15367" max="15367" width="15.5703125" customWidth="1"/>
    <col min="15368" max="15368" width="15.7109375" customWidth="1"/>
    <col min="15369" max="15369" width="12.7109375" customWidth="1"/>
    <col min="15370" max="15370" width="15.85546875" customWidth="1"/>
    <col min="15617" max="15617" width="5.5703125" customWidth="1"/>
    <col min="15618" max="15618" width="8.85546875" customWidth="1"/>
    <col min="15619" max="15619" width="6.85546875" customWidth="1"/>
    <col min="15620" max="15620" width="14.28515625" customWidth="1"/>
    <col min="15621" max="15621" width="14.85546875" customWidth="1"/>
    <col min="15622" max="15622" width="13.5703125" customWidth="1"/>
    <col min="15623" max="15623" width="15.5703125" customWidth="1"/>
    <col min="15624" max="15624" width="15.7109375" customWidth="1"/>
    <col min="15625" max="15625" width="12.7109375" customWidth="1"/>
    <col min="15626" max="15626" width="15.85546875" customWidth="1"/>
    <col min="15873" max="15873" width="5.5703125" customWidth="1"/>
    <col min="15874" max="15874" width="8.85546875" customWidth="1"/>
    <col min="15875" max="15875" width="6.85546875" customWidth="1"/>
    <col min="15876" max="15876" width="14.28515625" customWidth="1"/>
    <col min="15877" max="15877" width="14.85546875" customWidth="1"/>
    <col min="15878" max="15878" width="13.5703125" customWidth="1"/>
    <col min="15879" max="15879" width="15.5703125" customWidth="1"/>
    <col min="15880" max="15880" width="15.7109375" customWidth="1"/>
    <col min="15881" max="15881" width="12.7109375" customWidth="1"/>
    <col min="15882" max="15882" width="15.85546875" customWidth="1"/>
    <col min="16129" max="16129" width="5.5703125" customWidth="1"/>
    <col min="16130" max="16130" width="8.85546875" customWidth="1"/>
    <col min="16131" max="16131" width="6.85546875" customWidth="1"/>
    <col min="16132" max="16132" width="14.28515625" customWidth="1"/>
    <col min="16133" max="16133" width="14.85546875" customWidth="1"/>
    <col min="16134" max="16134" width="13.5703125" customWidth="1"/>
    <col min="16135" max="16135" width="15.5703125" customWidth="1"/>
    <col min="16136" max="16136" width="15.7109375" customWidth="1"/>
    <col min="16137" max="16137" width="12.7109375" customWidth="1"/>
    <col min="16138" max="16138" width="15.85546875" customWidth="1"/>
  </cols>
  <sheetData>
    <row r="1" spans="1:11" x14ac:dyDescent="0.2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</row>
    <row r="3" spans="1:11" ht="57" customHeight="1" x14ac:dyDescent="0.2">
      <c r="A3" s="41" t="s">
        <v>15</v>
      </c>
      <c r="B3" s="41"/>
      <c r="C3" s="41"/>
      <c r="D3" s="41"/>
      <c r="E3" s="41"/>
      <c r="F3" s="41"/>
      <c r="G3" s="41"/>
      <c r="H3" s="41"/>
      <c r="I3" s="41"/>
      <c r="J3" s="41"/>
    </row>
    <row r="4" spans="1:11" ht="23.25" customHeight="1" x14ac:dyDescent="0.2">
      <c r="J4" s="2" t="s">
        <v>0</v>
      </c>
    </row>
    <row r="5" spans="1:11" s="4" customFormat="1" ht="20.25" customHeight="1" x14ac:dyDescent="0.2">
      <c r="A5" s="42" t="s">
        <v>1</v>
      </c>
      <c r="B5" s="42" t="s">
        <v>2</v>
      </c>
      <c r="C5" s="42" t="s">
        <v>3</v>
      </c>
      <c r="D5" s="39" t="s">
        <v>4</v>
      </c>
      <c r="E5" s="39" t="s">
        <v>5</v>
      </c>
      <c r="F5" s="39" t="s">
        <v>6</v>
      </c>
      <c r="G5" s="39"/>
      <c r="H5" s="39"/>
      <c r="I5" s="39"/>
      <c r="J5" s="39"/>
      <c r="K5" s="3"/>
    </row>
    <row r="6" spans="1:11" s="4" customFormat="1" ht="20.25" customHeight="1" x14ac:dyDescent="0.2">
      <c r="A6" s="42"/>
      <c r="B6" s="42"/>
      <c r="C6" s="42"/>
      <c r="D6" s="39"/>
      <c r="E6" s="39"/>
      <c r="F6" s="39" t="s">
        <v>7</v>
      </c>
      <c r="G6" s="39" t="s">
        <v>8</v>
      </c>
      <c r="H6" s="39"/>
      <c r="I6" s="39"/>
      <c r="J6" s="39" t="s">
        <v>9</v>
      </c>
      <c r="K6" s="3"/>
    </row>
    <row r="7" spans="1:11" s="4" customFormat="1" ht="116.25" customHeight="1" x14ac:dyDescent="0.2">
      <c r="A7" s="42"/>
      <c r="B7" s="42"/>
      <c r="C7" s="42"/>
      <c r="D7" s="39"/>
      <c r="E7" s="39"/>
      <c r="F7" s="39"/>
      <c r="G7" s="28" t="s">
        <v>10</v>
      </c>
      <c r="H7" s="28" t="s">
        <v>11</v>
      </c>
      <c r="I7" s="28" t="s">
        <v>12</v>
      </c>
      <c r="J7" s="39"/>
      <c r="K7" s="3"/>
    </row>
    <row r="8" spans="1:11" ht="9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6"/>
    </row>
    <row r="9" spans="1:11" ht="17.25" customHeight="1" x14ac:dyDescent="0.2">
      <c r="A9" s="32" t="s">
        <v>16</v>
      </c>
      <c r="B9" s="35" t="s">
        <v>17</v>
      </c>
      <c r="C9" s="31" t="s">
        <v>13</v>
      </c>
      <c r="D9" s="33">
        <f>D10</f>
        <v>547184.57999999996</v>
      </c>
      <c r="E9" s="33">
        <f>SUM(E11:E15)</f>
        <v>547184.57999999996</v>
      </c>
      <c r="F9" s="33">
        <f t="shared" ref="F9:H9" si="0">SUM(F11:F15)</f>
        <v>547184.57999999996</v>
      </c>
      <c r="G9" s="33">
        <f t="shared" si="0"/>
        <v>3586.5</v>
      </c>
      <c r="H9" s="33">
        <f t="shared" si="0"/>
        <v>0</v>
      </c>
      <c r="I9" s="33"/>
      <c r="J9" s="33"/>
      <c r="K9" s="6"/>
    </row>
    <row r="10" spans="1:11" ht="18" customHeight="1" x14ac:dyDescent="0.2">
      <c r="A10" s="30"/>
      <c r="B10" s="30"/>
      <c r="C10" s="30">
        <v>2010</v>
      </c>
      <c r="D10" s="34">
        <v>547184.57999999996</v>
      </c>
      <c r="E10" s="34"/>
      <c r="F10" s="34"/>
      <c r="G10" s="34"/>
      <c r="H10" s="34"/>
      <c r="I10" s="34"/>
      <c r="J10" s="34"/>
      <c r="K10" s="6"/>
    </row>
    <row r="11" spans="1:11" ht="18" customHeight="1" x14ac:dyDescent="0.2">
      <c r="A11" s="30"/>
      <c r="B11" s="30"/>
      <c r="C11" s="30">
        <v>4010</v>
      </c>
      <c r="D11" s="34"/>
      <c r="E11" s="34">
        <f>F11</f>
        <v>3000</v>
      </c>
      <c r="F11" s="34">
        <f>G11</f>
        <v>3000</v>
      </c>
      <c r="G11" s="34">
        <v>3000</v>
      </c>
      <c r="H11" s="34"/>
      <c r="I11" s="34"/>
      <c r="J11" s="34"/>
      <c r="K11" s="6"/>
    </row>
    <row r="12" spans="1:11" ht="18" customHeight="1" x14ac:dyDescent="0.2">
      <c r="A12" s="30"/>
      <c r="B12" s="30"/>
      <c r="C12" s="30">
        <v>4110</v>
      </c>
      <c r="D12" s="34"/>
      <c r="E12" s="34">
        <f t="shared" ref="E12:E15" si="1">F12</f>
        <v>513</v>
      </c>
      <c r="F12" s="34">
        <f t="shared" ref="F12:F13" si="2">G12</f>
        <v>513</v>
      </c>
      <c r="G12" s="34">
        <v>513</v>
      </c>
      <c r="H12" s="34"/>
      <c r="I12" s="34"/>
      <c r="J12" s="34"/>
      <c r="K12" s="6"/>
    </row>
    <row r="13" spans="1:11" ht="18" customHeight="1" x14ac:dyDescent="0.2">
      <c r="A13" s="30"/>
      <c r="B13" s="30"/>
      <c r="C13" s="30">
        <v>4120</v>
      </c>
      <c r="D13" s="34"/>
      <c r="E13" s="34">
        <f t="shared" si="1"/>
        <v>73.5</v>
      </c>
      <c r="F13" s="34">
        <f t="shared" si="2"/>
        <v>73.5</v>
      </c>
      <c r="G13" s="34">
        <v>73.5</v>
      </c>
      <c r="H13" s="34"/>
      <c r="I13" s="34"/>
      <c r="J13" s="34"/>
      <c r="K13" s="6"/>
    </row>
    <row r="14" spans="1:11" ht="18" customHeight="1" x14ac:dyDescent="0.2">
      <c r="A14" s="30"/>
      <c r="B14" s="30"/>
      <c r="C14" s="30">
        <v>4210</v>
      </c>
      <c r="D14" s="34"/>
      <c r="E14" s="34">
        <f t="shared" si="1"/>
        <v>7142.61</v>
      </c>
      <c r="F14" s="34">
        <v>7142.61</v>
      </c>
      <c r="G14" s="34"/>
      <c r="H14" s="34"/>
      <c r="I14" s="34"/>
      <c r="J14" s="34"/>
      <c r="K14" s="6"/>
    </row>
    <row r="15" spans="1:11" ht="18" customHeight="1" x14ac:dyDescent="0.2">
      <c r="A15" s="30"/>
      <c r="B15" s="30"/>
      <c r="C15" s="30">
        <v>4430</v>
      </c>
      <c r="D15" s="34"/>
      <c r="E15" s="34">
        <f t="shared" si="1"/>
        <v>536455.47</v>
      </c>
      <c r="F15" s="34">
        <v>536455.47</v>
      </c>
      <c r="G15" s="34"/>
      <c r="H15" s="34"/>
      <c r="I15" s="34"/>
      <c r="J15" s="34"/>
      <c r="K15" s="6"/>
    </row>
    <row r="16" spans="1:11" ht="20.100000000000001" customHeight="1" x14ac:dyDescent="0.2">
      <c r="A16" s="7">
        <v>750</v>
      </c>
      <c r="B16" s="7">
        <v>75011</v>
      </c>
      <c r="C16" s="7" t="s">
        <v>13</v>
      </c>
      <c r="D16" s="8">
        <f>D17</f>
        <v>54968</v>
      </c>
      <c r="E16" s="8">
        <f>E18+E19+E20</f>
        <v>54968</v>
      </c>
      <c r="F16" s="8">
        <f>F18+F19+F20</f>
        <v>54968</v>
      </c>
      <c r="G16" s="8">
        <f>G18+G19+G20</f>
        <v>45773.54</v>
      </c>
      <c r="H16" s="8">
        <f>H19+H20</f>
        <v>9194.4600000000009</v>
      </c>
      <c r="I16" s="7"/>
      <c r="J16" s="7"/>
      <c r="K16" s="6"/>
    </row>
    <row r="17" spans="1:11" ht="20.100000000000001" customHeight="1" x14ac:dyDescent="0.2">
      <c r="A17" s="9"/>
      <c r="B17" s="9"/>
      <c r="C17" s="9">
        <v>2010</v>
      </c>
      <c r="D17" s="10">
        <v>54968</v>
      </c>
      <c r="E17" s="10"/>
      <c r="F17" s="10"/>
      <c r="G17" s="10"/>
      <c r="H17" s="10"/>
      <c r="I17" s="9"/>
      <c r="J17" s="9"/>
      <c r="K17" s="6"/>
    </row>
    <row r="18" spans="1:11" ht="20.100000000000001" customHeight="1" x14ac:dyDescent="0.2">
      <c r="A18" s="9"/>
      <c r="B18" s="9"/>
      <c r="C18" s="9">
        <v>4010</v>
      </c>
      <c r="D18" s="10"/>
      <c r="E18" s="10">
        <f>F18</f>
        <v>45773.54</v>
      </c>
      <c r="F18" s="10">
        <f>G18+H18+I18</f>
        <v>45773.54</v>
      </c>
      <c r="G18" s="10">
        <v>45773.54</v>
      </c>
      <c r="H18" s="10"/>
      <c r="I18" s="9"/>
      <c r="J18" s="9"/>
      <c r="K18" s="6"/>
    </row>
    <row r="19" spans="1:11" ht="20.100000000000001" customHeight="1" x14ac:dyDescent="0.2">
      <c r="A19" s="9"/>
      <c r="B19" s="9"/>
      <c r="C19" s="9">
        <v>4110</v>
      </c>
      <c r="D19" s="10"/>
      <c r="E19" s="10">
        <f>F19</f>
        <v>8042.22</v>
      </c>
      <c r="F19" s="10">
        <f>H19</f>
        <v>8042.22</v>
      </c>
      <c r="G19" s="10"/>
      <c r="H19" s="10">
        <v>8042.22</v>
      </c>
      <c r="I19" s="9"/>
      <c r="J19" s="9"/>
      <c r="K19" s="6"/>
    </row>
    <row r="20" spans="1:11" ht="20.100000000000001" customHeight="1" x14ac:dyDescent="0.2">
      <c r="A20" s="9"/>
      <c r="B20" s="9"/>
      <c r="C20" s="9">
        <v>4120</v>
      </c>
      <c r="D20" s="10"/>
      <c r="E20" s="10">
        <f>F20</f>
        <v>1152.24</v>
      </c>
      <c r="F20" s="10">
        <f>G20+H20+I20</f>
        <v>1152.24</v>
      </c>
      <c r="G20" s="10"/>
      <c r="H20" s="10">
        <v>1152.24</v>
      </c>
      <c r="I20" s="9"/>
      <c r="J20" s="9"/>
      <c r="K20" s="6"/>
    </row>
    <row r="21" spans="1:11" ht="20.100000000000001" customHeight="1" x14ac:dyDescent="0.2">
      <c r="A21" s="11">
        <v>751</v>
      </c>
      <c r="B21" s="11">
        <v>75101</v>
      </c>
      <c r="C21" s="12" t="s">
        <v>13</v>
      </c>
      <c r="D21" s="13">
        <f>D22</f>
        <v>936</v>
      </c>
      <c r="E21" s="8">
        <f>E23+E24+E25</f>
        <v>936</v>
      </c>
      <c r="F21" s="8">
        <f>F23+F24+F25</f>
        <v>936</v>
      </c>
      <c r="G21" s="8">
        <f>G23+G24+G25</f>
        <v>782.94</v>
      </c>
      <c r="H21" s="8">
        <f>H23+H24+H25</f>
        <v>153.06</v>
      </c>
      <c r="I21" s="7"/>
      <c r="J21" s="7"/>
      <c r="K21" s="6"/>
    </row>
    <row r="22" spans="1:11" ht="20.100000000000001" customHeight="1" x14ac:dyDescent="0.2">
      <c r="A22" s="9"/>
      <c r="B22" s="9"/>
      <c r="C22" s="9">
        <v>2010</v>
      </c>
      <c r="D22" s="10">
        <v>936</v>
      </c>
      <c r="E22" s="10"/>
      <c r="F22" s="10"/>
      <c r="G22" s="10"/>
      <c r="H22" s="14"/>
      <c r="I22" s="15"/>
      <c r="J22" s="15"/>
      <c r="K22" s="6"/>
    </row>
    <row r="23" spans="1:11" ht="20.100000000000001" customHeight="1" x14ac:dyDescent="0.2">
      <c r="A23" s="9"/>
      <c r="B23" s="9"/>
      <c r="C23" s="9">
        <v>4170</v>
      </c>
      <c r="D23" s="10"/>
      <c r="E23" s="10">
        <f>F23</f>
        <v>782.94</v>
      </c>
      <c r="F23" s="10">
        <f>G23+H23+I23</f>
        <v>782.94</v>
      </c>
      <c r="G23" s="10">
        <v>782.94</v>
      </c>
      <c r="H23" s="14"/>
      <c r="I23" s="15"/>
      <c r="J23" s="15"/>
      <c r="K23" s="6"/>
    </row>
    <row r="24" spans="1:11" ht="20.100000000000001" customHeight="1" x14ac:dyDescent="0.2">
      <c r="A24" s="9"/>
      <c r="B24" s="9"/>
      <c r="C24" s="9">
        <v>4110</v>
      </c>
      <c r="D24" s="10"/>
      <c r="E24" s="10">
        <f>F24</f>
        <v>133.88</v>
      </c>
      <c r="F24" s="10">
        <f>G24+H24+I24</f>
        <v>133.88</v>
      </c>
      <c r="G24" s="10"/>
      <c r="H24" s="14">
        <v>133.88</v>
      </c>
      <c r="I24" s="15"/>
      <c r="J24" s="15"/>
      <c r="K24" s="6"/>
    </row>
    <row r="25" spans="1:11" ht="20.100000000000001" customHeight="1" x14ac:dyDescent="0.2">
      <c r="A25" s="9"/>
      <c r="B25" s="9"/>
      <c r="C25" s="9">
        <v>4120</v>
      </c>
      <c r="D25" s="10"/>
      <c r="E25" s="10">
        <f>F25</f>
        <v>19.18</v>
      </c>
      <c r="F25" s="10">
        <f>G25+H25+I25</f>
        <v>19.18</v>
      </c>
      <c r="G25" s="10"/>
      <c r="H25" s="14">
        <v>19.18</v>
      </c>
      <c r="I25" s="15"/>
      <c r="J25" s="15"/>
      <c r="K25" s="6"/>
    </row>
    <row r="26" spans="1:11" ht="20.100000000000001" customHeight="1" x14ac:dyDescent="0.2">
      <c r="A26" s="23">
        <v>801</v>
      </c>
      <c r="B26" s="23">
        <v>80153</v>
      </c>
      <c r="C26" s="23" t="s">
        <v>13</v>
      </c>
      <c r="D26" s="24">
        <f>D27</f>
        <v>26838.27</v>
      </c>
      <c r="E26" s="24">
        <f>F26</f>
        <v>26838.27</v>
      </c>
      <c r="F26" s="24">
        <f>F28+F29</f>
        <v>26838.27</v>
      </c>
      <c r="G26" s="24"/>
      <c r="H26" s="25"/>
      <c r="I26" s="26"/>
      <c r="J26" s="26"/>
      <c r="K26" s="6"/>
    </row>
    <row r="27" spans="1:11" ht="20.100000000000001" customHeight="1" x14ac:dyDescent="0.2">
      <c r="A27" s="9"/>
      <c r="B27" s="9"/>
      <c r="C27" s="9">
        <v>2010</v>
      </c>
      <c r="D27" s="10">
        <v>26838.27</v>
      </c>
      <c r="E27" s="10"/>
      <c r="F27" s="10"/>
      <c r="G27" s="10"/>
      <c r="H27" s="14"/>
      <c r="I27" s="15"/>
      <c r="J27" s="15"/>
      <c r="K27" s="6"/>
    </row>
    <row r="28" spans="1:11" ht="20.100000000000001" customHeight="1" x14ac:dyDescent="0.2">
      <c r="A28" s="9"/>
      <c r="B28" s="9"/>
      <c r="C28" s="9">
        <v>4210</v>
      </c>
      <c r="D28" s="10"/>
      <c r="E28" s="10">
        <f>F28</f>
        <v>265.70999999999998</v>
      </c>
      <c r="F28" s="10">
        <v>265.70999999999998</v>
      </c>
      <c r="G28" s="10"/>
      <c r="H28" s="14"/>
      <c r="I28" s="15"/>
      <c r="J28" s="15"/>
      <c r="K28" s="6"/>
    </row>
    <row r="29" spans="1:11" ht="20.100000000000001" customHeight="1" x14ac:dyDescent="0.2">
      <c r="A29" s="9"/>
      <c r="B29" s="9"/>
      <c r="C29" s="9">
        <v>4240</v>
      </c>
      <c r="D29" s="10"/>
      <c r="E29" s="10">
        <f>F29</f>
        <v>26572.560000000001</v>
      </c>
      <c r="F29" s="10">
        <v>26572.560000000001</v>
      </c>
      <c r="G29" s="10"/>
      <c r="H29" s="14"/>
      <c r="I29" s="15"/>
      <c r="J29" s="15"/>
      <c r="K29" s="6"/>
    </row>
    <row r="30" spans="1:11" ht="20.100000000000001" customHeight="1" x14ac:dyDescent="0.2">
      <c r="A30" s="23">
        <v>852</v>
      </c>
      <c r="B30" s="23">
        <v>85215</v>
      </c>
      <c r="C30" s="23" t="s">
        <v>13</v>
      </c>
      <c r="D30" s="24">
        <f>D31</f>
        <v>318.64</v>
      </c>
      <c r="E30" s="24">
        <f>F30</f>
        <v>318.64</v>
      </c>
      <c r="F30" s="24">
        <f>F32+F33</f>
        <v>318.64</v>
      </c>
      <c r="G30" s="24"/>
      <c r="H30" s="25"/>
      <c r="I30" s="25">
        <f>I32</f>
        <v>312.39999999999998</v>
      </c>
      <c r="J30" s="26"/>
      <c r="K30" s="6"/>
    </row>
    <row r="31" spans="1:11" ht="20.100000000000001" customHeight="1" x14ac:dyDescent="0.2">
      <c r="A31" s="9"/>
      <c r="B31" s="9"/>
      <c r="C31" s="9">
        <v>2010</v>
      </c>
      <c r="D31" s="10">
        <v>318.64</v>
      </c>
      <c r="E31" s="10"/>
      <c r="F31" s="10"/>
      <c r="G31" s="10"/>
      <c r="H31" s="14"/>
      <c r="I31" s="14"/>
      <c r="J31" s="15"/>
      <c r="K31" s="6"/>
    </row>
    <row r="32" spans="1:11" ht="20.100000000000001" customHeight="1" x14ac:dyDescent="0.2">
      <c r="A32" s="9"/>
      <c r="B32" s="9"/>
      <c r="C32" s="9">
        <v>3110</v>
      </c>
      <c r="D32" s="10"/>
      <c r="E32" s="10">
        <f>F32</f>
        <v>312.39999999999998</v>
      </c>
      <c r="F32" s="10">
        <f>I32</f>
        <v>312.39999999999998</v>
      </c>
      <c r="G32" s="10"/>
      <c r="H32" s="14"/>
      <c r="I32" s="14">
        <v>312.39999999999998</v>
      </c>
      <c r="J32" s="15"/>
      <c r="K32" s="6"/>
    </row>
    <row r="33" spans="1:11" ht="20.100000000000001" customHeight="1" x14ac:dyDescent="0.2">
      <c r="A33" s="9"/>
      <c r="B33" s="9"/>
      <c r="C33" s="9">
        <v>4300</v>
      </c>
      <c r="D33" s="10"/>
      <c r="E33" s="10">
        <f>F33</f>
        <v>6.24</v>
      </c>
      <c r="F33" s="10">
        <v>6.24</v>
      </c>
      <c r="G33" s="10"/>
      <c r="H33" s="14"/>
      <c r="I33" s="15"/>
      <c r="J33" s="15"/>
      <c r="K33" s="6"/>
    </row>
    <row r="34" spans="1:11" s="19" customFormat="1" ht="20.100000000000001" customHeight="1" x14ac:dyDescent="0.2">
      <c r="A34" s="7">
        <v>852</v>
      </c>
      <c r="B34" s="7">
        <v>85219</v>
      </c>
      <c r="C34" s="7" t="s">
        <v>13</v>
      </c>
      <c r="D34" s="8">
        <f>D35</f>
        <v>9135</v>
      </c>
      <c r="E34" s="8">
        <f>E36+E37</f>
        <v>9135</v>
      </c>
      <c r="F34" s="8">
        <f>F36+F37</f>
        <v>9135</v>
      </c>
      <c r="G34" s="8"/>
      <c r="H34" s="16"/>
      <c r="I34" s="16">
        <f>I36</f>
        <v>9000</v>
      </c>
      <c r="J34" s="17"/>
      <c r="K34" s="18"/>
    </row>
    <row r="35" spans="1:11" ht="20.100000000000001" customHeight="1" x14ac:dyDescent="0.2">
      <c r="A35" s="9"/>
      <c r="B35" s="9"/>
      <c r="C35" s="9">
        <v>2010</v>
      </c>
      <c r="D35" s="10">
        <v>9135</v>
      </c>
      <c r="E35" s="10"/>
      <c r="F35" s="10"/>
      <c r="G35" s="10"/>
      <c r="H35" s="14"/>
      <c r="I35" s="14"/>
      <c r="J35" s="15"/>
      <c r="K35" s="6"/>
    </row>
    <row r="36" spans="1:11" ht="20.100000000000001" customHeight="1" x14ac:dyDescent="0.2">
      <c r="A36" s="9"/>
      <c r="B36" s="9"/>
      <c r="C36" s="9">
        <v>3110</v>
      </c>
      <c r="D36" s="10"/>
      <c r="E36" s="10">
        <f>F36</f>
        <v>9000</v>
      </c>
      <c r="F36" s="10">
        <f>G36+H36+I36</f>
        <v>9000</v>
      </c>
      <c r="G36" s="10"/>
      <c r="H36" s="14"/>
      <c r="I36" s="14">
        <v>9000</v>
      </c>
      <c r="J36" s="15"/>
      <c r="K36" s="6"/>
    </row>
    <row r="37" spans="1:11" ht="20.100000000000001" customHeight="1" x14ac:dyDescent="0.2">
      <c r="A37" s="9"/>
      <c r="B37" s="9"/>
      <c r="C37" s="9">
        <v>4300</v>
      </c>
      <c r="D37" s="10"/>
      <c r="E37" s="10">
        <f>F37</f>
        <v>135</v>
      </c>
      <c r="F37" s="10">
        <v>135</v>
      </c>
      <c r="G37" s="10"/>
      <c r="H37" s="14"/>
      <c r="I37" s="15"/>
      <c r="J37" s="15"/>
      <c r="K37" s="6"/>
    </row>
    <row r="38" spans="1:11" s="19" customFormat="1" ht="20.100000000000001" customHeight="1" x14ac:dyDescent="0.2">
      <c r="A38" s="7">
        <v>852</v>
      </c>
      <c r="B38" s="7">
        <v>85228</v>
      </c>
      <c r="C38" s="7" t="s">
        <v>13</v>
      </c>
      <c r="D38" s="8">
        <f>D39</f>
        <v>55657</v>
      </c>
      <c r="E38" s="8">
        <f>E40+E41+E42+E43+E44+E45+E46+E48+E47</f>
        <v>55657</v>
      </c>
      <c r="F38" s="8">
        <f>F40+F41+F42+F43+F44+F45+F46+F48+F47</f>
        <v>55657</v>
      </c>
      <c r="G38" s="8">
        <f>G40+G41+G42+G43+G44+G45+G46+G48+G47</f>
        <v>42670</v>
      </c>
      <c r="H38" s="8">
        <f>H40+H41+H42+H43+H44+H45+H46+H48+H47</f>
        <v>9073</v>
      </c>
      <c r="I38" s="17"/>
      <c r="J38" s="17"/>
      <c r="K38" s="18"/>
    </row>
    <row r="39" spans="1:11" ht="20.100000000000001" customHeight="1" x14ac:dyDescent="0.2">
      <c r="A39" s="9"/>
      <c r="B39" s="9"/>
      <c r="C39" s="9">
        <v>2010</v>
      </c>
      <c r="D39" s="10">
        <v>55657</v>
      </c>
      <c r="E39" s="10"/>
      <c r="F39" s="10"/>
      <c r="G39" s="10"/>
      <c r="H39" s="14"/>
      <c r="I39" s="15"/>
      <c r="J39" s="15"/>
      <c r="K39" s="6"/>
    </row>
    <row r="40" spans="1:11" ht="20.100000000000001" customHeight="1" x14ac:dyDescent="0.2">
      <c r="A40" s="9"/>
      <c r="B40" s="9"/>
      <c r="C40" s="9">
        <v>4010</v>
      </c>
      <c r="D40" s="10"/>
      <c r="E40" s="10">
        <f>F40</f>
        <v>39807</v>
      </c>
      <c r="F40" s="10">
        <f>G40</f>
        <v>39807</v>
      </c>
      <c r="G40" s="10">
        <v>39807</v>
      </c>
      <c r="H40" s="14"/>
      <c r="I40" s="15"/>
      <c r="J40" s="15"/>
      <c r="K40" s="6"/>
    </row>
    <row r="41" spans="1:11" ht="20.100000000000001" customHeight="1" x14ac:dyDescent="0.2">
      <c r="A41" s="9"/>
      <c r="B41" s="9"/>
      <c r="C41" s="9">
        <v>4040</v>
      </c>
      <c r="D41" s="10"/>
      <c r="E41" s="10">
        <f t="shared" ref="E41:E46" si="3">F41</f>
        <v>2863</v>
      </c>
      <c r="F41" s="10">
        <f>G41</f>
        <v>2863</v>
      </c>
      <c r="G41" s="10">
        <v>2863</v>
      </c>
      <c r="H41" s="14"/>
      <c r="I41" s="15"/>
      <c r="J41" s="15"/>
      <c r="K41" s="6"/>
    </row>
    <row r="42" spans="1:11" ht="20.100000000000001" customHeight="1" x14ac:dyDescent="0.2">
      <c r="A42" s="9"/>
      <c r="B42" s="9"/>
      <c r="C42" s="9">
        <v>4110</v>
      </c>
      <c r="D42" s="10"/>
      <c r="E42" s="10">
        <f t="shared" si="3"/>
        <v>7380</v>
      </c>
      <c r="F42" s="10">
        <f>H42</f>
        <v>7380</v>
      </c>
      <c r="G42" s="10"/>
      <c r="H42" s="14">
        <v>7380</v>
      </c>
      <c r="I42" s="15"/>
      <c r="J42" s="15"/>
      <c r="K42" s="6"/>
    </row>
    <row r="43" spans="1:11" ht="20.100000000000001" customHeight="1" x14ac:dyDescent="0.2">
      <c r="A43" s="9"/>
      <c r="B43" s="9"/>
      <c r="C43" s="9">
        <v>4120</v>
      </c>
      <c r="D43" s="10"/>
      <c r="E43" s="10">
        <f t="shared" si="3"/>
        <v>1050</v>
      </c>
      <c r="F43" s="10">
        <f>H43</f>
        <v>1050</v>
      </c>
      <c r="G43" s="10"/>
      <c r="H43" s="14">
        <v>1050</v>
      </c>
      <c r="I43" s="15"/>
      <c r="J43" s="15"/>
      <c r="K43" s="6"/>
    </row>
    <row r="44" spans="1:11" ht="20.100000000000001" customHeight="1" x14ac:dyDescent="0.2">
      <c r="A44" s="9"/>
      <c r="B44" s="9"/>
      <c r="C44" s="9">
        <v>4210</v>
      </c>
      <c r="D44" s="10"/>
      <c r="E44" s="10">
        <f t="shared" si="3"/>
        <v>838</v>
      </c>
      <c r="F44" s="10">
        <v>838</v>
      </c>
      <c r="G44" s="10"/>
      <c r="H44" s="14"/>
      <c r="I44" s="15"/>
      <c r="J44" s="15"/>
      <c r="K44" s="6"/>
    </row>
    <row r="45" spans="1:11" ht="20.100000000000001" customHeight="1" x14ac:dyDescent="0.2">
      <c r="A45" s="9"/>
      <c r="B45" s="9"/>
      <c r="C45" s="9">
        <v>4300</v>
      </c>
      <c r="D45" s="10"/>
      <c r="E45" s="10">
        <f t="shared" si="3"/>
        <v>1371</v>
      </c>
      <c r="F45" s="10">
        <v>1371</v>
      </c>
      <c r="G45" s="10"/>
      <c r="H45" s="14"/>
      <c r="I45" s="15"/>
      <c r="J45" s="15"/>
      <c r="K45" s="6"/>
    </row>
    <row r="46" spans="1:11" ht="20.100000000000001" customHeight="1" x14ac:dyDescent="0.2">
      <c r="A46" s="9"/>
      <c r="B46" s="9"/>
      <c r="C46" s="9">
        <v>4360</v>
      </c>
      <c r="D46" s="10"/>
      <c r="E46" s="10">
        <f t="shared" si="3"/>
        <v>250</v>
      </c>
      <c r="F46" s="10">
        <v>250</v>
      </c>
      <c r="G46" s="10"/>
      <c r="H46" s="14"/>
      <c r="I46" s="15"/>
      <c r="J46" s="15"/>
      <c r="K46" s="6"/>
    </row>
    <row r="47" spans="1:11" ht="20.100000000000001" customHeight="1" x14ac:dyDescent="0.2">
      <c r="A47" s="9"/>
      <c r="B47" s="9"/>
      <c r="C47" s="9">
        <v>4440</v>
      </c>
      <c r="D47" s="10"/>
      <c r="E47" s="10">
        <f>F47</f>
        <v>1455</v>
      </c>
      <c r="F47" s="10">
        <v>1455</v>
      </c>
      <c r="G47" s="10"/>
      <c r="H47" s="14"/>
      <c r="I47" s="15"/>
      <c r="J47" s="15"/>
      <c r="K47" s="6"/>
    </row>
    <row r="48" spans="1:11" ht="20.100000000000001" customHeight="1" x14ac:dyDescent="0.2">
      <c r="A48" s="9"/>
      <c r="B48" s="9"/>
      <c r="C48" s="9">
        <v>4710</v>
      </c>
      <c r="D48" s="10"/>
      <c r="E48" s="10">
        <f>F48</f>
        <v>643</v>
      </c>
      <c r="F48" s="10">
        <f>H48</f>
        <v>643</v>
      </c>
      <c r="G48" s="10"/>
      <c r="H48" s="14">
        <v>643</v>
      </c>
      <c r="I48" s="15"/>
      <c r="J48" s="15"/>
      <c r="K48" s="6"/>
    </row>
    <row r="49" spans="1:11" s="19" customFormat="1" ht="20.100000000000001" customHeight="1" x14ac:dyDescent="0.2">
      <c r="A49" s="23">
        <v>852</v>
      </c>
      <c r="B49" s="23">
        <v>85295</v>
      </c>
      <c r="C49" s="7" t="s">
        <v>13</v>
      </c>
      <c r="D49" s="8">
        <f>D50</f>
        <v>453037</v>
      </c>
      <c r="E49" s="8">
        <f>SUM(E51:E55)</f>
        <v>453037</v>
      </c>
      <c r="F49" s="8">
        <f>SUM(F51:F55)</f>
        <v>453037</v>
      </c>
      <c r="G49" s="8">
        <f t="shared" ref="G49:I49" si="4">SUM(G51:G54)</f>
        <v>6090</v>
      </c>
      <c r="H49" s="8">
        <f>SUM(H51:H54)</f>
        <v>646</v>
      </c>
      <c r="I49" s="8">
        <f t="shared" si="4"/>
        <v>444154</v>
      </c>
      <c r="J49" s="8"/>
      <c r="K49" s="18"/>
    </row>
    <row r="50" spans="1:11" ht="20.100000000000001" customHeight="1" x14ac:dyDescent="0.2">
      <c r="A50" s="9"/>
      <c r="B50" s="9"/>
      <c r="C50" s="9">
        <v>2010</v>
      </c>
      <c r="D50" s="10">
        <v>453037</v>
      </c>
      <c r="E50" s="10"/>
      <c r="F50" s="10"/>
      <c r="G50" s="10"/>
      <c r="H50" s="14"/>
      <c r="I50" s="15"/>
      <c r="J50" s="15"/>
      <c r="K50" s="6"/>
    </row>
    <row r="51" spans="1:11" ht="20.100000000000001" customHeight="1" x14ac:dyDescent="0.2">
      <c r="A51" s="9"/>
      <c r="B51" s="9"/>
      <c r="C51" s="9">
        <v>3110</v>
      </c>
      <c r="D51" s="10"/>
      <c r="E51" s="10">
        <f>F51</f>
        <v>444154</v>
      </c>
      <c r="F51" s="10">
        <f>I51+H51+G51</f>
        <v>444154</v>
      </c>
      <c r="G51" s="10"/>
      <c r="H51" s="14"/>
      <c r="I51" s="14">
        <v>444154</v>
      </c>
      <c r="J51" s="14"/>
      <c r="K51" s="6"/>
    </row>
    <row r="52" spans="1:11" ht="20.100000000000001" customHeight="1" x14ac:dyDescent="0.2">
      <c r="A52" s="9"/>
      <c r="B52" s="9"/>
      <c r="C52" s="9">
        <v>4010</v>
      </c>
      <c r="D52" s="10"/>
      <c r="E52" s="10">
        <f t="shared" ref="E52:E54" si="5">F52</f>
        <v>6090</v>
      </c>
      <c r="F52" s="10">
        <f t="shared" ref="F52:F54" si="6">I52+H52+G52</f>
        <v>6090</v>
      </c>
      <c r="G52" s="10">
        <v>6090</v>
      </c>
      <c r="H52" s="14"/>
      <c r="I52" s="14"/>
      <c r="J52" s="14"/>
      <c r="K52" s="6"/>
    </row>
    <row r="53" spans="1:11" ht="20.100000000000001" customHeight="1" x14ac:dyDescent="0.2">
      <c r="A53" s="9"/>
      <c r="B53" s="9"/>
      <c r="C53" s="9">
        <v>4110</v>
      </c>
      <c r="D53" s="10"/>
      <c r="E53" s="10">
        <f t="shared" si="5"/>
        <v>581</v>
      </c>
      <c r="F53" s="10">
        <f t="shared" si="6"/>
        <v>581</v>
      </c>
      <c r="G53" s="10"/>
      <c r="H53" s="14">
        <v>581</v>
      </c>
      <c r="I53" s="14"/>
      <c r="J53" s="14"/>
      <c r="K53" s="6"/>
    </row>
    <row r="54" spans="1:11" ht="20.100000000000001" customHeight="1" x14ac:dyDescent="0.2">
      <c r="A54" s="9"/>
      <c r="B54" s="9"/>
      <c r="C54" s="9">
        <v>4120</v>
      </c>
      <c r="D54" s="10"/>
      <c r="E54" s="10">
        <f t="shared" si="5"/>
        <v>65</v>
      </c>
      <c r="F54" s="10">
        <f t="shared" si="6"/>
        <v>65</v>
      </c>
      <c r="G54" s="10"/>
      <c r="H54" s="14">
        <v>65</v>
      </c>
      <c r="I54" s="14"/>
      <c r="J54" s="14"/>
      <c r="K54" s="6"/>
    </row>
    <row r="55" spans="1:11" ht="20.100000000000001" customHeight="1" x14ac:dyDescent="0.2">
      <c r="A55" s="9"/>
      <c r="B55" s="9"/>
      <c r="C55" s="9">
        <v>4210</v>
      </c>
      <c r="D55" s="10"/>
      <c r="E55" s="10">
        <f>F55</f>
        <v>2147</v>
      </c>
      <c r="F55" s="10">
        <v>2147</v>
      </c>
      <c r="G55" s="10"/>
      <c r="H55" s="14"/>
      <c r="I55" s="14"/>
      <c r="J55" s="14"/>
      <c r="K55" s="6"/>
    </row>
    <row r="56" spans="1:11" ht="20.100000000000001" customHeight="1" x14ac:dyDescent="0.2">
      <c r="A56" s="7">
        <v>855</v>
      </c>
      <c r="B56" s="7">
        <v>85501</v>
      </c>
      <c r="C56" s="7" t="s">
        <v>13</v>
      </c>
      <c r="D56" s="8">
        <f>D57</f>
        <v>1761338</v>
      </c>
      <c r="E56" s="8">
        <f>E58+E59+E60+E61+E62</f>
        <v>1761338</v>
      </c>
      <c r="F56" s="8">
        <f t="shared" ref="F56:I56" si="7">F58+F59+F60+F61+F62</f>
        <v>1761338</v>
      </c>
      <c r="G56" s="8">
        <f t="shared" si="7"/>
        <v>4000</v>
      </c>
      <c r="H56" s="8">
        <f t="shared" si="7"/>
        <v>786</v>
      </c>
      <c r="I56" s="8">
        <f t="shared" si="7"/>
        <v>1755525.81</v>
      </c>
      <c r="J56" s="20"/>
    </row>
    <row r="57" spans="1:11" ht="20.100000000000001" customHeight="1" x14ac:dyDescent="0.2">
      <c r="A57" s="9"/>
      <c r="B57" s="9"/>
      <c r="C57" s="9">
        <v>2060</v>
      </c>
      <c r="D57" s="10">
        <v>1761338</v>
      </c>
      <c r="E57" s="10"/>
      <c r="F57" s="10"/>
      <c r="G57" s="10"/>
      <c r="H57" s="14"/>
      <c r="I57" s="14"/>
      <c r="J57" s="15"/>
    </row>
    <row r="58" spans="1:11" ht="20.100000000000001" customHeight="1" x14ac:dyDescent="0.2">
      <c r="A58" s="9"/>
      <c r="B58" s="9"/>
      <c r="C58" s="9">
        <v>3110</v>
      </c>
      <c r="D58" s="10"/>
      <c r="E58" s="10">
        <f>F58</f>
        <v>1755525.81</v>
      </c>
      <c r="F58" s="10">
        <f>I58</f>
        <v>1755525.81</v>
      </c>
      <c r="G58" s="10"/>
      <c r="H58" s="14"/>
      <c r="I58" s="14">
        <v>1755525.81</v>
      </c>
      <c r="J58" s="15"/>
    </row>
    <row r="59" spans="1:11" ht="20.100000000000001" customHeight="1" x14ac:dyDescent="0.2">
      <c r="A59" s="9"/>
      <c r="B59" s="9"/>
      <c r="C59" s="9">
        <v>4010</v>
      </c>
      <c r="D59" s="10"/>
      <c r="E59" s="10">
        <f t="shared" ref="E59:E62" si="8">F59</f>
        <v>4000</v>
      </c>
      <c r="F59" s="10">
        <f>G59</f>
        <v>4000</v>
      </c>
      <c r="G59" s="10">
        <v>4000</v>
      </c>
      <c r="H59" s="14"/>
      <c r="I59" s="15"/>
      <c r="J59" s="15"/>
    </row>
    <row r="60" spans="1:11" ht="20.100000000000001" customHeight="1" x14ac:dyDescent="0.2">
      <c r="A60" s="9"/>
      <c r="B60" s="9"/>
      <c r="C60" s="9">
        <v>4110</v>
      </c>
      <c r="D60" s="10"/>
      <c r="E60" s="10">
        <f t="shared" si="8"/>
        <v>688</v>
      </c>
      <c r="F60" s="10">
        <f>H60</f>
        <v>688</v>
      </c>
      <c r="G60" s="10"/>
      <c r="H60" s="14">
        <v>688</v>
      </c>
      <c r="I60" s="15"/>
      <c r="J60" s="15"/>
    </row>
    <row r="61" spans="1:11" ht="20.100000000000001" customHeight="1" x14ac:dyDescent="0.2">
      <c r="A61" s="9"/>
      <c r="B61" s="9"/>
      <c r="C61" s="9">
        <v>4120</v>
      </c>
      <c r="D61" s="10"/>
      <c r="E61" s="10">
        <f t="shared" si="8"/>
        <v>98</v>
      </c>
      <c r="F61" s="10">
        <f>H61</f>
        <v>98</v>
      </c>
      <c r="G61" s="10"/>
      <c r="H61" s="14">
        <v>98</v>
      </c>
      <c r="I61" s="15"/>
      <c r="J61" s="15"/>
    </row>
    <row r="62" spans="1:11" ht="20.100000000000001" customHeight="1" x14ac:dyDescent="0.2">
      <c r="A62" s="9"/>
      <c r="B62" s="9"/>
      <c r="C62" s="9">
        <v>4300</v>
      </c>
      <c r="D62" s="10"/>
      <c r="E62" s="10">
        <f t="shared" si="8"/>
        <v>1026.19</v>
      </c>
      <c r="F62" s="10">
        <v>1026.19</v>
      </c>
      <c r="G62" s="10"/>
      <c r="H62" s="14"/>
      <c r="I62" s="15"/>
      <c r="J62" s="15"/>
    </row>
    <row r="63" spans="1:11" ht="20.100000000000001" customHeight="1" x14ac:dyDescent="0.2">
      <c r="A63" s="7">
        <v>855</v>
      </c>
      <c r="B63" s="7">
        <v>85502</v>
      </c>
      <c r="C63" s="7" t="s">
        <v>13</v>
      </c>
      <c r="D63" s="8">
        <f>D64</f>
        <v>3340324</v>
      </c>
      <c r="E63" s="8">
        <f>E65+E66+E67+E68+E69+E70+E71+E72</f>
        <v>3340324</v>
      </c>
      <c r="F63" s="8">
        <f t="shared" ref="F63:I63" si="9">F65+F66+F67+F68+F69+F70+F71+F72</f>
        <v>3340324</v>
      </c>
      <c r="G63" s="8">
        <f t="shared" si="9"/>
        <v>70930</v>
      </c>
      <c r="H63" s="8">
        <f t="shared" si="9"/>
        <v>12200</v>
      </c>
      <c r="I63" s="8">
        <f t="shared" si="9"/>
        <v>3244874</v>
      </c>
      <c r="J63" s="17"/>
    </row>
    <row r="64" spans="1:11" ht="20.100000000000001" customHeight="1" x14ac:dyDescent="0.2">
      <c r="A64" s="9"/>
      <c r="B64" s="9"/>
      <c r="C64" s="9">
        <v>2010</v>
      </c>
      <c r="D64" s="10">
        <v>3340324</v>
      </c>
      <c r="E64" s="10"/>
      <c r="F64" s="10"/>
      <c r="G64" s="10"/>
      <c r="H64" s="14"/>
      <c r="I64" s="15"/>
      <c r="J64" s="15"/>
    </row>
    <row r="65" spans="1:10" ht="20.100000000000001" customHeight="1" x14ac:dyDescent="0.2">
      <c r="A65" s="9"/>
      <c r="B65" s="9"/>
      <c r="C65" s="9">
        <v>3110</v>
      </c>
      <c r="D65" s="10"/>
      <c r="E65" s="10">
        <f t="shared" ref="E65:E72" si="10">F65</f>
        <v>3244874</v>
      </c>
      <c r="F65" s="10">
        <f>I65</f>
        <v>3244874</v>
      </c>
      <c r="G65" s="10"/>
      <c r="H65" s="14"/>
      <c r="I65" s="14">
        <v>3244874</v>
      </c>
      <c r="J65" s="15"/>
    </row>
    <row r="66" spans="1:10" ht="20.100000000000001" customHeight="1" x14ac:dyDescent="0.2">
      <c r="A66" s="9"/>
      <c r="B66" s="9"/>
      <c r="C66" s="9">
        <v>4010</v>
      </c>
      <c r="D66" s="10"/>
      <c r="E66" s="10">
        <f t="shared" si="10"/>
        <v>66000</v>
      </c>
      <c r="F66" s="10">
        <f>G66</f>
        <v>66000</v>
      </c>
      <c r="G66" s="10">
        <v>66000</v>
      </c>
      <c r="H66" s="14"/>
      <c r="I66" s="15"/>
      <c r="J66" s="15"/>
    </row>
    <row r="67" spans="1:10" ht="20.100000000000001" customHeight="1" x14ac:dyDescent="0.2">
      <c r="A67" s="9"/>
      <c r="B67" s="9"/>
      <c r="C67" s="9">
        <v>4040</v>
      </c>
      <c r="D67" s="10"/>
      <c r="E67" s="10">
        <f t="shared" si="10"/>
        <v>4930</v>
      </c>
      <c r="F67" s="10">
        <f>G67</f>
        <v>4930</v>
      </c>
      <c r="G67" s="10">
        <v>4930</v>
      </c>
      <c r="H67" s="14"/>
      <c r="I67" s="15"/>
      <c r="J67" s="15"/>
    </row>
    <row r="68" spans="1:10" ht="20.100000000000001" customHeight="1" x14ac:dyDescent="0.2">
      <c r="A68" s="9"/>
      <c r="B68" s="9"/>
      <c r="C68" s="9">
        <v>4110</v>
      </c>
      <c r="D68" s="10"/>
      <c r="E68" s="10">
        <f t="shared" si="10"/>
        <v>12000</v>
      </c>
      <c r="F68" s="10">
        <f>H68</f>
        <v>12000</v>
      </c>
      <c r="G68" s="10"/>
      <c r="H68" s="14">
        <v>12000</v>
      </c>
      <c r="I68" s="15"/>
      <c r="J68" s="15"/>
    </row>
    <row r="69" spans="1:10" ht="20.100000000000001" customHeight="1" x14ac:dyDescent="0.2">
      <c r="A69" s="9"/>
      <c r="B69" s="9"/>
      <c r="C69" s="9">
        <v>4120</v>
      </c>
      <c r="D69" s="10"/>
      <c r="E69" s="10">
        <f t="shared" si="10"/>
        <v>200</v>
      </c>
      <c r="F69" s="10">
        <f>H69</f>
        <v>200</v>
      </c>
      <c r="G69" s="10"/>
      <c r="H69" s="14">
        <v>200</v>
      </c>
      <c r="I69" s="15"/>
      <c r="J69" s="15"/>
    </row>
    <row r="70" spans="1:10" ht="20.100000000000001" customHeight="1" x14ac:dyDescent="0.2">
      <c r="A70" s="9"/>
      <c r="B70" s="9"/>
      <c r="C70" s="9">
        <v>4210</v>
      </c>
      <c r="D70" s="10"/>
      <c r="E70" s="10">
        <f t="shared" si="10"/>
        <v>2200</v>
      </c>
      <c r="F70" s="10">
        <v>2200</v>
      </c>
      <c r="G70" s="10"/>
      <c r="H70" s="14"/>
      <c r="I70" s="15"/>
      <c r="J70" s="15"/>
    </row>
    <row r="71" spans="1:10" ht="20.100000000000001" customHeight="1" x14ac:dyDescent="0.2">
      <c r="A71" s="9"/>
      <c r="B71" s="9"/>
      <c r="C71" s="9">
        <v>4300</v>
      </c>
      <c r="D71" s="10"/>
      <c r="E71" s="10">
        <f t="shared" si="10"/>
        <v>8050</v>
      </c>
      <c r="F71" s="10">
        <v>8050</v>
      </c>
      <c r="G71" s="10"/>
      <c r="H71" s="14"/>
      <c r="I71" s="15"/>
      <c r="J71" s="15"/>
    </row>
    <row r="72" spans="1:10" ht="20.100000000000001" customHeight="1" x14ac:dyDescent="0.2">
      <c r="A72" s="9"/>
      <c r="B72" s="9"/>
      <c r="C72" s="9">
        <v>4440</v>
      </c>
      <c r="D72" s="10"/>
      <c r="E72" s="10">
        <f t="shared" si="10"/>
        <v>2070</v>
      </c>
      <c r="F72" s="10">
        <v>2070</v>
      </c>
      <c r="G72" s="10"/>
      <c r="H72" s="14"/>
      <c r="I72" s="15"/>
      <c r="J72" s="15"/>
    </row>
    <row r="73" spans="1:10" s="27" customFormat="1" ht="20.100000000000001" customHeight="1" x14ac:dyDescent="0.2">
      <c r="A73" s="23">
        <v>855</v>
      </c>
      <c r="B73" s="23">
        <v>85503</v>
      </c>
      <c r="C73" s="23" t="s">
        <v>13</v>
      </c>
      <c r="D73" s="24">
        <f>D74</f>
        <v>466</v>
      </c>
      <c r="E73" s="24">
        <f>E75</f>
        <v>466</v>
      </c>
      <c r="F73" s="24">
        <f>F75</f>
        <v>466</v>
      </c>
      <c r="G73" s="24"/>
      <c r="H73" s="25"/>
      <c r="I73" s="26"/>
      <c r="J73" s="26"/>
    </row>
    <row r="74" spans="1:10" ht="20.100000000000001" customHeight="1" x14ac:dyDescent="0.2">
      <c r="A74" s="9"/>
      <c r="B74" s="9"/>
      <c r="C74" s="9">
        <v>2010</v>
      </c>
      <c r="D74" s="10">
        <v>466</v>
      </c>
      <c r="E74" s="10"/>
      <c r="F74" s="10"/>
      <c r="G74" s="10"/>
      <c r="H74" s="14"/>
      <c r="I74" s="15"/>
      <c r="J74" s="15"/>
    </row>
    <row r="75" spans="1:10" ht="20.100000000000001" customHeight="1" x14ac:dyDescent="0.2">
      <c r="A75" s="9"/>
      <c r="B75" s="9"/>
      <c r="C75" s="9">
        <v>4300</v>
      </c>
      <c r="D75" s="10"/>
      <c r="E75" s="10">
        <f>F75</f>
        <v>466</v>
      </c>
      <c r="F75" s="10">
        <v>466</v>
      </c>
      <c r="G75" s="10"/>
      <c r="H75" s="10"/>
      <c r="I75" s="10"/>
      <c r="J75" s="10"/>
    </row>
    <row r="76" spans="1:10" s="19" customFormat="1" ht="20.100000000000001" customHeight="1" x14ac:dyDescent="0.2">
      <c r="A76" s="7">
        <v>855</v>
      </c>
      <c r="B76" s="7">
        <v>85513</v>
      </c>
      <c r="C76" s="7" t="s">
        <v>13</v>
      </c>
      <c r="D76" s="8">
        <f>D77</f>
        <v>103008</v>
      </c>
      <c r="E76" s="8">
        <f>E78</f>
        <v>103008</v>
      </c>
      <c r="F76" s="8">
        <f>F78</f>
        <v>103008</v>
      </c>
      <c r="G76" s="8"/>
      <c r="H76" s="16"/>
      <c r="I76" s="21"/>
      <c r="J76" s="17"/>
    </row>
    <row r="77" spans="1:10" ht="20.100000000000001" customHeight="1" x14ac:dyDescent="0.2">
      <c r="A77" s="9"/>
      <c r="B77" s="9"/>
      <c r="C77" s="9">
        <v>2010</v>
      </c>
      <c r="D77" s="10">
        <v>103008</v>
      </c>
      <c r="E77" s="10"/>
      <c r="F77" s="10"/>
      <c r="G77" s="10"/>
      <c r="H77" s="14"/>
      <c r="I77" s="22"/>
      <c r="J77" s="15"/>
    </row>
    <row r="78" spans="1:10" ht="20.100000000000001" customHeight="1" x14ac:dyDescent="0.2">
      <c r="A78" s="9"/>
      <c r="B78" s="9"/>
      <c r="C78" s="9">
        <v>4130</v>
      </c>
      <c r="D78" s="10"/>
      <c r="E78" s="10">
        <f>F78</f>
        <v>103008</v>
      </c>
      <c r="F78" s="10">
        <v>103008</v>
      </c>
      <c r="G78" s="10"/>
      <c r="H78" s="14"/>
      <c r="I78" s="22"/>
      <c r="J78" s="15"/>
    </row>
    <row r="79" spans="1:10" ht="20.100000000000001" customHeight="1" x14ac:dyDescent="0.2">
      <c r="A79" s="36" t="s">
        <v>14</v>
      </c>
      <c r="B79" s="37"/>
      <c r="C79" s="38"/>
      <c r="D79" s="29">
        <f>D16+D21+D34+D38+D56+D63+D76+D30+D73+D49+D9+D26</f>
        <v>6353210.4899999993</v>
      </c>
      <c r="E79" s="29">
        <f>E16+E21+E34+E38+E56+E63+E76+E30+E73+E49+E9+E26</f>
        <v>6353210.4899999993</v>
      </c>
      <c r="F79" s="29">
        <f>F16+F21+F34+F38+F56+F63+F76+F30+F73+F49+F9+F26</f>
        <v>6353210.4899999993</v>
      </c>
      <c r="G79" s="29">
        <f>G16+G21+G34+G38+G56+G63+G76+G30+G73+G49+G9+G26</f>
        <v>173832.98</v>
      </c>
      <c r="H79" s="29">
        <f>H16+H21+H34+H38+H56+H63+H76+H30+H73+H49+H9+H26</f>
        <v>32052.52</v>
      </c>
      <c r="I79" s="29">
        <f>I16+I21+I34+I38+I56+I63+I76+I30+I73+I49+I9+I26</f>
        <v>5453866.2100000009</v>
      </c>
      <c r="J79" s="29">
        <f>J16+J21+J34+J38+J56+J63+J76+J30+J73+J49</f>
        <v>0</v>
      </c>
    </row>
  </sheetData>
  <mergeCells count="12">
    <mergeCell ref="A79:C79"/>
    <mergeCell ref="J6:J7"/>
    <mergeCell ref="A1:J1"/>
    <mergeCell ref="A3:J3"/>
    <mergeCell ref="A5:A7"/>
    <mergeCell ref="B5:B7"/>
    <mergeCell ref="C5:C7"/>
    <mergeCell ref="D5:D7"/>
    <mergeCell ref="E5:E7"/>
    <mergeCell ref="F5:J5"/>
    <mergeCell ref="F6:F7"/>
    <mergeCell ref="G6:I6"/>
  </mergeCells>
  <printOptions horizontalCentered="1"/>
  <pageMargins left="0.55138888888888893" right="0.55138888888888893" top="0.78749999999999998" bottom="0.59027777777777768" header="0.51180555555555551" footer="0.51180555555555551"/>
  <pageSetup paperSize="9" scale="95" firstPageNumber="0" orientation="landscape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2022-03-22T11:22:23Z</cp:lastPrinted>
  <dcterms:created xsi:type="dcterms:W3CDTF">2020-11-13T08:16:49Z</dcterms:created>
  <dcterms:modified xsi:type="dcterms:W3CDTF">2022-12-02T10:15:30Z</dcterms:modified>
</cp:coreProperties>
</file>