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7257EC9C-E727-4F24-A4CC-3B3420807661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6" i="1"/>
  <c r="F26" i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80" i="1"/>
  <c r="G49" i="1"/>
  <c r="I49" i="1"/>
  <c r="F52" i="1"/>
  <c r="E52" i="1" s="1"/>
  <c r="F53" i="1"/>
  <c r="E53" i="1" s="1"/>
  <c r="F54" i="1"/>
  <c r="E54" i="1" s="1"/>
  <c r="F51" i="1"/>
  <c r="E51" i="1" s="1"/>
  <c r="D49" i="1"/>
  <c r="E76" i="1"/>
  <c r="E74" i="1" s="1"/>
  <c r="F74" i="1"/>
  <c r="D74" i="1"/>
  <c r="E33" i="1"/>
  <c r="I30" i="1"/>
  <c r="F32" i="1"/>
  <c r="F30" i="1" s="1"/>
  <c r="E30" i="1" s="1"/>
  <c r="D30" i="1"/>
  <c r="E73" i="1"/>
  <c r="G63" i="1"/>
  <c r="H63" i="1"/>
  <c r="I63" i="1"/>
  <c r="F68" i="1"/>
  <c r="E68" i="1" s="1"/>
  <c r="G56" i="1"/>
  <c r="H56" i="1"/>
  <c r="I56" i="1"/>
  <c r="E47" i="1"/>
  <c r="F48" i="1"/>
  <c r="E48" i="1" s="1"/>
  <c r="E79" i="1"/>
  <c r="E77" i="1" s="1"/>
  <c r="F77" i="1"/>
  <c r="D77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H80" i="1" s="1"/>
  <c r="G16" i="1"/>
  <c r="G80" i="1" s="1"/>
  <c r="D16" i="1"/>
  <c r="I80" i="1" l="1"/>
  <c r="D80" i="1"/>
  <c r="F9" i="1"/>
  <c r="E49" i="1"/>
  <c r="F49" i="1"/>
  <c r="E9" i="1"/>
  <c r="E32" i="1"/>
  <c r="E34" i="1"/>
  <c r="E56" i="1"/>
  <c r="E63" i="1"/>
  <c r="F63" i="1"/>
  <c r="F56" i="1"/>
  <c r="F34" i="1"/>
  <c r="F21" i="1"/>
  <c r="E38" i="1"/>
  <c r="F38" i="1"/>
  <c r="E23" i="1"/>
  <c r="E21" i="1" s="1"/>
  <c r="F16" i="1"/>
  <c r="E16" i="1"/>
  <c r="F80" i="1" l="1"/>
  <c r="E80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<sst xmlns="http://schemas.openxmlformats.org/spreadsheetml/2006/main" count="30" uniqueCount="19">
  <si>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</si>
  <si>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</si>
  <si>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</si>
  <si>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</si>
  <si>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</si>
  <si>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</si>
  <si>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</si>
  <si>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</si>
  <si>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</si>
  <si>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</si>
  <si>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</si>
  <si>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</si>
  <si>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</si>
  <si>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</si>
  <si>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</si>
  <si>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</si>
  <si>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</si>
  <si>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</si>
  <si>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69/2022 z dnia 26.07.2022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</si>
</sst>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80"/>
  <sheetViews>
    <sheetView tabSelected="1" view="pageBreakPreview" zoomScaleSheetLayoutView="100" workbookViewId="0">
      <pane xSplit="4" ySplit="8" topLeftCell="E66" activePane="bottomRight" state="frozen"/>
      <selection pane="topRight" activeCell="E1" sqref="E1"/>
      <selection pane="bottomLeft" activeCell="A9" sqref="A9"/>
      <selection pane="bottomRight" activeCell="G77" sqref="G77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3" spans="1:11" ht="57" customHeight="1" x14ac:dyDescent="0.2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1" t="s">
        <v>1</v>
      </c>
      <c r="B5" s="41" t="s">
        <v>2</v>
      </c>
      <c r="C5" s="41" t="s">
        <v>3</v>
      </c>
      <c r="D5" s="38" t="s">
        <v>4</v>
      </c>
      <c r="E5" s="38" t="s">
        <v>5</v>
      </c>
      <c r="F5" s="38" t="s">
        <v>6</v>
      </c>
      <c r="G5" s="38"/>
      <c r="H5" s="38"/>
      <c r="I5" s="38"/>
      <c r="J5" s="38"/>
      <c r="K5" s="3"/>
    </row>
    <row r="6" spans="1:11" s="4" customFormat="1" ht="20.25" customHeight="1" x14ac:dyDescent="0.2">
      <c r="A6" s="41"/>
      <c r="B6" s="41"/>
      <c r="C6" s="41"/>
      <c r="D6" s="38"/>
      <c r="E6" s="38"/>
      <c r="F6" s="38" t="s">
        <v>7</v>
      </c>
      <c r="G6" s="38" t="s">
        <v>8</v>
      </c>
      <c r="H6" s="38"/>
      <c r="I6" s="38"/>
      <c r="J6" s="38" t="s">
        <v>9</v>
      </c>
      <c r="K6" s="3"/>
    </row>
    <row r="7" spans="1:11" s="4" customFormat="1" ht="116.25" customHeight="1" x14ac:dyDescent="0.2">
      <c r="A7" s="41"/>
      <c r="B7" s="41"/>
      <c r="C7" s="41"/>
      <c r="D7" s="38"/>
      <c r="E7" s="38"/>
      <c r="F7" s="38"/>
      <c r="G7" s="28" t="s">
        <v>10</v>
      </c>
      <c r="H7" s="28" t="s">
        <v>11</v>
      </c>
      <c r="I7" s="28" t="s">
        <v>12</v>
      </c>
      <c r="J7" s="38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2" t="s">
        <v>17</v>
      </c>
      <c r="C9" s="31" t="s">
        <v>13</v>
      </c>
      <c r="D9" s="33">
        <f>D10</f>
        <v>314320.56</v>
      </c>
      <c r="E9" s="33">
        <f>SUM(E11:E15)</f>
        <v>314320.56</v>
      </c>
      <c r="F9" s="33">
        <f t="shared" ref="F9:H9" si="0">SUM(F11:F15)</f>
        <v>314320.56</v>
      </c>
      <c r="G9" s="33">
        <f t="shared" si="0"/>
        <v>1793.25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314320.56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1500</v>
      </c>
      <c r="F11" s="34">
        <f>G11</f>
        <v>1500</v>
      </c>
      <c r="G11" s="34">
        <v>1500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256.5</v>
      </c>
      <c r="F12" s="34">
        <f t="shared" ref="F12:F13" si="2">G12</f>
        <v>256.5</v>
      </c>
      <c r="G12" s="34">
        <v>256.5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36.75</v>
      </c>
      <c r="F13" s="34">
        <f t="shared" si="2"/>
        <v>36.75</v>
      </c>
      <c r="G13" s="34">
        <v>36.75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4369.8999999999996</v>
      </c>
      <c r="F14" s="34">
        <v>4369.8999999999996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308157.40999999997</v>
      </c>
      <c r="F15" s="34">
        <v>308157.40999999997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46340</v>
      </c>
      <c r="E16" s="8">
        <f>E18+E19+E20</f>
        <v>46339.999999999993</v>
      </c>
      <c r="F16" s="8">
        <f>F18+F19+F20</f>
        <v>46339.999999999993</v>
      </c>
      <c r="G16" s="8">
        <f>G18+G19+G20</f>
        <v>38491.06</v>
      </c>
      <c r="H16" s="8">
        <f>H18+H19+H20</f>
        <v>7848.9400000000005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46340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38491.06</v>
      </c>
      <c r="F18" s="10">
        <f>G18+H18+I18</f>
        <v>38491.06</v>
      </c>
      <c r="G18" s="10">
        <v>38491.06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6865.31</v>
      </c>
      <c r="F19" s="10">
        <f>G19+H19+I19</f>
        <v>6865.31</v>
      </c>
      <c r="G19" s="10"/>
      <c r="H19" s="10">
        <v>6865.31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983.63</v>
      </c>
      <c r="F20" s="10">
        <f>G20+H20+I20</f>
        <v>983.63</v>
      </c>
      <c r="G20" s="10"/>
      <c r="H20" s="10">
        <v>983.63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15452</v>
      </c>
      <c r="E26" s="24">
        <f>F26</f>
        <v>15452</v>
      </c>
      <c r="F26" s="24">
        <f>F28+F29</f>
        <v>15452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15452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153</v>
      </c>
      <c r="F28" s="10">
        <v>153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15299</v>
      </c>
      <c r="F29" s="10">
        <v>15299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357</v>
      </c>
      <c r="E30" s="24">
        <f>F30</f>
        <v>357</v>
      </c>
      <c r="F30" s="24">
        <f>F32+F33</f>
        <v>357</v>
      </c>
      <c r="G30" s="24"/>
      <c r="H30" s="25"/>
      <c r="I30" s="25">
        <f>I32</f>
        <v>350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357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350</v>
      </c>
      <c r="F32" s="10">
        <f>I32</f>
        <v>350</v>
      </c>
      <c r="G32" s="10"/>
      <c r="H32" s="14"/>
      <c r="I32" s="14">
        <v>350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7</v>
      </c>
      <c r="F33" s="10">
        <v>7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8975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8975</v>
      </c>
      <c r="F36" s="10">
        <f>G36+H36+I36</f>
        <v>8975</v>
      </c>
      <c r="G36" s="10"/>
      <c r="H36" s="14"/>
      <c r="I36" s="14">
        <v>8975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160</v>
      </c>
      <c r="F37" s="10">
        <v>160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52890</v>
      </c>
      <c r="E38" s="8">
        <f>E40+E41+E42+E43+E44+E45+E46+E48+E47</f>
        <v>52890</v>
      </c>
      <c r="F38" s="8">
        <f>F40+F41+F42+F43+F44+F45+F46+F48+F47</f>
        <v>52890</v>
      </c>
      <c r="G38" s="8">
        <f>G40+G41+G42+G43+G44+G45+G46+G48+G47</f>
        <v>40086</v>
      </c>
      <c r="H38" s="8">
        <f>H40+H41+H42+H43+H44+H45+H46+H48+H47</f>
        <v>9073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52890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37223</v>
      </c>
      <c r="F40" s="10">
        <f>G40</f>
        <v>37223</v>
      </c>
      <c r="G40" s="10">
        <v>37223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7380</v>
      </c>
      <c r="F42" s="10">
        <f>H42</f>
        <v>7380</v>
      </c>
      <c r="G42" s="10"/>
      <c r="H42" s="14">
        <v>7380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1050</v>
      </c>
      <c r="F43" s="10">
        <f>H43</f>
        <v>1050</v>
      </c>
      <c r="G43" s="10"/>
      <c r="H43" s="14">
        <v>1050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838</v>
      </c>
      <c r="F44" s="10">
        <v>838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1188</v>
      </c>
      <c r="F45" s="10">
        <v>1188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643</v>
      </c>
      <c r="F48" s="10">
        <f>H48</f>
        <v>643</v>
      </c>
      <c r="G48" s="10"/>
      <c r="H48" s="14">
        <v>643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407304</v>
      </c>
      <c r="E49" s="8">
        <f>SUM(E51:E55)</f>
        <v>407304</v>
      </c>
      <c r="F49" s="8">
        <f>SUM(F51:F55)</f>
        <v>407304</v>
      </c>
      <c r="G49" s="8">
        <f t="shared" ref="G49:I49" si="4">SUM(G51:G54)</f>
        <v>5460</v>
      </c>
      <c r="H49" s="8">
        <f>SUM(H51:H54)</f>
        <v>646</v>
      </c>
      <c r="I49" s="8">
        <f t="shared" si="4"/>
        <v>399298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407304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399298</v>
      </c>
      <c r="F51" s="10">
        <f>I51+H51+G51</f>
        <v>399298</v>
      </c>
      <c r="G51" s="10"/>
      <c r="H51" s="14"/>
      <c r="I51" s="14">
        <v>399298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5460</v>
      </c>
      <c r="F52" s="10">
        <f t="shared" ref="F52:F54" si="6">I52+H52+G52</f>
        <v>5460</v>
      </c>
      <c r="G52" s="10">
        <v>5460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v>1900</v>
      </c>
      <c r="F55" s="10">
        <v>1900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1795724</v>
      </c>
      <c r="E56" s="8">
        <f>E58+E59+E60+E61+E62</f>
        <v>1795724</v>
      </c>
      <c r="F56" s="8">
        <f t="shared" ref="F56:I56" si="7">F58+F59+F60+F61+F62</f>
        <v>1795724</v>
      </c>
      <c r="G56" s="8">
        <f t="shared" si="7"/>
        <v>4000</v>
      </c>
      <c r="H56" s="8">
        <f t="shared" si="7"/>
        <v>786</v>
      </c>
      <c r="I56" s="8">
        <f t="shared" si="7"/>
        <v>1789799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1795724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1789799</v>
      </c>
      <c r="F58" s="10">
        <f>I58</f>
        <v>1789799</v>
      </c>
      <c r="G58" s="10"/>
      <c r="H58" s="14"/>
      <c r="I58" s="14">
        <v>1789799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1139</v>
      </c>
      <c r="F62" s="10">
        <v>1139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3003477</v>
      </c>
      <c r="E63" s="8">
        <f>E65+E66+E67+E68+E69+E70+E71+E72+E73</f>
        <v>3003477</v>
      </c>
      <c r="F63" s="8">
        <f>F65+F66+F67+F68+F69+F70+F71+F72+F73</f>
        <v>3003477</v>
      </c>
      <c r="G63" s="8">
        <f>G65+G66+G67+G68+G69+G70+G71+G72+G73</f>
        <v>59930</v>
      </c>
      <c r="H63" s="8">
        <f>H65+H66+H67+H68+H69+H70+H71+H72+H73</f>
        <v>10400</v>
      </c>
      <c r="I63" s="8">
        <f>I65+I66+I67+I68+I69+I70+I71+I72+I73</f>
        <v>2924977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3003477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3" si="9">F65</f>
        <v>2924977</v>
      </c>
      <c r="F65" s="10">
        <f>I65</f>
        <v>2924977</v>
      </c>
      <c r="G65" s="10"/>
      <c r="H65" s="14"/>
      <c r="I65" s="14">
        <v>2924977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9"/>
        <v>55000</v>
      </c>
      <c r="F66" s="10">
        <f>G66</f>
        <v>55000</v>
      </c>
      <c r="G66" s="10">
        <v>55000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9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9"/>
        <v>10200</v>
      </c>
      <c r="F68" s="10">
        <f>H68</f>
        <v>10200</v>
      </c>
      <c r="G68" s="10"/>
      <c r="H68" s="14">
        <v>10200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9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9"/>
        <v>800</v>
      </c>
      <c r="F70" s="10">
        <v>800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9"/>
        <v>4900</v>
      </c>
      <c r="F71" s="10">
        <v>4900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9"/>
        <v>2070</v>
      </c>
      <c r="F72" s="10">
        <v>2070</v>
      </c>
      <c r="G72" s="10"/>
      <c r="H72" s="14"/>
      <c r="I72" s="15"/>
      <c r="J72" s="15"/>
    </row>
    <row r="73" spans="1:10" ht="20.100000000000001" customHeight="1" x14ac:dyDescent="0.2">
      <c r="A73" s="9"/>
      <c r="B73" s="9"/>
      <c r="C73" s="9">
        <v>4700</v>
      </c>
      <c r="D73" s="10"/>
      <c r="E73" s="10">
        <f t="shared" si="9"/>
        <v>400</v>
      </c>
      <c r="F73" s="10">
        <v>400</v>
      </c>
      <c r="G73" s="10"/>
      <c r="H73" s="14"/>
      <c r="I73" s="15"/>
      <c r="J73" s="15"/>
    </row>
    <row r="74" spans="1:10" s="27" customFormat="1" ht="20.100000000000001" customHeight="1" x14ac:dyDescent="0.2">
      <c r="A74" s="23">
        <v>855</v>
      </c>
      <c r="B74" s="23">
        <v>85503</v>
      </c>
      <c r="C74" s="23" t="s">
        <v>13</v>
      </c>
      <c r="D74" s="24">
        <f>D75</f>
        <v>232</v>
      </c>
      <c r="E74" s="24">
        <f>E76</f>
        <v>232</v>
      </c>
      <c r="F74" s="24">
        <f>F76</f>
        <v>232</v>
      </c>
      <c r="G74" s="24"/>
      <c r="H74" s="25"/>
      <c r="I74" s="26"/>
      <c r="J74" s="26"/>
    </row>
    <row r="75" spans="1:10" ht="20.100000000000001" customHeight="1" x14ac:dyDescent="0.2">
      <c r="A75" s="9"/>
      <c r="B75" s="9"/>
      <c r="C75" s="9">
        <v>2010</v>
      </c>
      <c r="D75" s="10">
        <v>232</v>
      </c>
      <c r="E75" s="10"/>
      <c r="F75" s="10"/>
      <c r="G75" s="10"/>
      <c r="H75" s="14"/>
      <c r="I75" s="15"/>
      <c r="J75" s="15"/>
    </row>
    <row r="76" spans="1:10" ht="20.100000000000001" customHeight="1" x14ac:dyDescent="0.2">
      <c r="A76" s="9"/>
      <c r="B76" s="9"/>
      <c r="C76" s="9">
        <v>4300</v>
      </c>
      <c r="D76" s="10"/>
      <c r="E76" s="10">
        <f>F76</f>
        <v>232</v>
      </c>
      <c r="F76" s="10">
        <v>232</v>
      </c>
      <c r="G76" s="10"/>
      <c r="H76" s="10"/>
      <c r="I76" s="10"/>
      <c r="J76" s="10"/>
    </row>
    <row r="77" spans="1:10" s="19" customFormat="1" ht="20.100000000000001" customHeight="1" x14ac:dyDescent="0.2">
      <c r="A77" s="7">
        <v>855</v>
      </c>
      <c r="B77" s="7">
        <v>85513</v>
      </c>
      <c r="C77" s="7" t="s">
        <v>13</v>
      </c>
      <c r="D77" s="8">
        <f>D78</f>
        <v>82210</v>
      </c>
      <c r="E77" s="8">
        <f>E79</f>
        <v>82210</v>
      </c>
      <c r="F77" s="8">
        <f>F79</f>
        <v>82210</v>
      </c>
      <c r="G77" s="8"/>
      <c r="H77" s="16"/>
      <c r="I77" s="21"/>
      <c r="J77" s="17"/>
    </row>
    <row r="78" spans="1:10" ht="20.100000000000001" customHeight="1" x14ac:dyDescent="0.2">
      <c r="A78" s="9"/>
      <c r="B78" s="9"/>
      <c r="C78" s="9">
        <v>2010</v>
      </c>
      <c r="D78" s="10">
        <v>82210</v>
      </c>
      <c r="E78" s="10"/>
      <c r="F78" s="10"/>
      <c r="G78" s="10"/>
      <c r="H78" s="14"/>
      <c r="I78" s="22"/>
      <c r="J78" s="15"/>
    </row>
    <row r="79" spans="1:10" ht="20.100000000000001" customHeight="1" x14ac:dyDescent="0.2">
      <c r="A79" s="9"/>
      <c r="B79" s="9"/>
      <c r="C79" s="9">
        <v>4130</v>
      </c>
      <c r="D79" s="10"/>
      <c r="E79" s="10">
        <f>F79</f>
        <v>82210</v>
      </c>
      <c r="F79" s="10">
        <v>82210</v>
      </c>
      <c r="G79" s="10"/>
      <c r="H79" s="14"/>
      <c r="I79" s="22"/>
      <c r="J79" s="15"/>
    </row>
    <row r="80" spans="1:10" ht="20.100000000000001" customHeight="1" x14ac:dyDescent="0.2">
      <c r="A80" s="35" t="s">
        <v>14</v>
      </c>
      <c r="B80" s="36"/>
      <c r="C80" s="37"/>
      <c r="D80" s="29">
        <f>D16+D21+D34+D38+D56+D63+D77+D30+D74+D49+D9+D26</f>
        <v>5728377.5599999996</v>
      </c>
      <c r="E80" s="29">
        <f t="shared" ref="E80:I80" si="10">E16+E21+E34+E38+E56+E63+E77+E30+E74+E49+E9+E26</f>
        <v>5728377.5599999996</v>
      </c>
      <c r="F80" s="29">
        <f t="shared" si="10"/>
        <v>5728377.5599999996</v>
      </c>
      <c r="G80" s="29">
        <f t="shared" si="10"/>
        <v>150543.25</v>
      </c>
      <c r="H80" s="29">
        <f t="shared" si="10"/>
        <v>28907</v>
      </c>
      <c r="I80" s="29">
        <f t="shared" si="10"/>
        <v>5123399</v>
      </c>
      <c r="J80" s="29">
        <f t="shared" ref="J80" si="11">J16+J21+J34+J38+J56+J63+J77+J30+J74+J49</f>
        <v>0</v>
      </c>
    </row>
  </sheetData>
  <mergeCells count="12">
    <mergeCell ref="A80:C80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2022-07-27T06:50:21Z</dcterms:modified>
</cp:coreProperties>
</file>